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tateofwa-my.sharepoint.com/personal/tabatha_blacksmith_pdc_wa_gov/Documents/Documents/Temp files to delete later/"/>
    </mc:Choice>
  </mc:AlternateContent>
  <xr:revisionPtr revIDLastSave="0" documentId="8_{308F67E5-F17D-45A7-951D-1A6C7D87CBE6}" xr6:coauthVersionLast="47" xr6:coauthVersionMax="47" xr10:uidLastSave="{00000000-0000-0000-0000-000000000000}"/>
  <bookViews>
    <workbookView xWindow="735" yWindow="735" windowWidth="21600" windowHeight="11295" xr2:uid="{6F434CCC-F45D-4512-BA22-E88799F7628D}"/>
  </bookViews>
  <sheets>
    <sheet name="Annotated Transactions" sheetId="1" r:id="rId1"/>
    <sheet name="SECTION 3.2 Parking" sheetId="14" r:id="rId2"/>
    <sheet name="SECTION 3.3 Address Analysis" sheetId="5" r:id="rId3"/>
    <sheet name="SECTION 3.3a Gas" sheetId="10" r:id="rId4"/>
    <sheet name="SECTION 3.4 Cell Phone" sheetId="11" r:id="rId5"/>
    <sheet name="SECTION 3.5 Printer Supplies" sheetId="8" r:id="rId6"/>
    <sheet name="SECTION 3.6 Election Party" sheetId="12" r:id="rId7"/>
    <sheet name="SECTION 3.8 Gift Cards" sheetId="13" r:id="rId8"/>
    <sheet name="SECTION 3.8 Meeting Expenses" sheetId="15" r:id="rId9"/>
    <sheet name="Raw Data (All Expenditures)" sheetId="2" state="hidden" r:id="rId10"/>
  </sheets>
  <definedNames>
    <definedName name="_xlnm._FilterDatabase" localSheetId="0" hidden="1">'Annotated Transactions'!$A$1:$M$34</definedName>
    <definedName name="_xlnm._FilterDatabase" localSheetId="9" hidden="1">'Raw Data (All Expenditures)'!$A$1:$H$286</definedName>
    <definedName name="_xlnm._FilterDatabase" localSheetId="1" hidden="1">'SECTION 3.2 Parking'!$A$1:$N$1</definedName>
    <definedName name="_xlnm._FilterDatabase" localSheetId="2" hidden="1">'SECTION 3.3 Address Analysis'!$A$1:$J$182</definedName>
    <definedName name="_xlnm._FilterDatabase" localSheetId="3" hidden="1">'SECTION 3.3a Gas'!$A$23:$M$23</definedName>
    <definedName name="_xlnm._FilterDatabase" localSheetId="4" hidden="1">'SECTION 3.4 Cell Phone'!$A$2:$C$2</definedName>
    <definedName name="_xlnm._FilterDatabase" localSheetId="5" hidden="1">'SECTION 3.5 Printer Supplies'!$A$1:$M$1</definedName>
    <definedName name="_xlnm._FilterDatabase" localSheetId="6" hidden="1">'SECTION 3.6 Election Party'!$A$1:$N$1</definedName>
    <definedName name="_xlnm._FilterDatabase" localSheetId="7" hidden="1">'SECTION 3.8 Gift Cards'!$A$1:$K$1</definedName>
    <definedName name="_xlnm._FilterDatabase" localSheetId="8" hidden="1">'SECTION 3.8 Meeting Expenses'!$A$1:$I$1</definedName>
    <definedName name="ExternalData_1" localSheetId="2" hidden="1">'SECTION 3.3 Address Analysis'!$K$1:$L$19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0" l="1"/>
  <c r="H49" i="10" s="1"/>
  <c r="G9" i="13"/>
  <c r="F58" i="15"/>
  <c r="F86" i="15" s="1"/>
  <c r="F15" i="11"/>
  <c r="L27" i="10"/>
  <c r="L33" i="10"/>
  <c r="L35" i="10"/>
  <c r="L36" i="10"/>
  <c r="G17" i="14"/>
  <c r="G22" i="14" s="1"/>
  <c r="G12" i="12"/>
  <c r="H46" i="10"/>
  <c r="J45" i="10"/>
  <c r="K45" i="10" s="1"/>
  <c r="K47" i="10"/>
  <c r="K33" i="10"/>
  <c r="J48" i="10"/>
  <c r="K48" i="10" s="1"/>
  <c r="J47" i="10"/>
  <c r="L47" i="10" s="1"/>
  <c r="J46" i="10"/>
  <c r="K46" i="10" s="1"/>
  <c r="J39" i="10"/>
  <c r="K39" i="10" s="1"/>
  <c r="J25" i="10"/>
  <c r="K25" i="10" s="1"/>
  <c r="J26" i="10"/>
  <c r="K26" i="10" s="1"/>
  <c r="J27" i="10"/>
  <c r="K27" i="10" s="1"/>
  <c r="J28" i="10"/>
  <c r="K28" i="10" s="1"/>
  <c r="J29" i="10"/>
  <c r="K29" i="10" s="1"/>
  <c r="J30" i="10"/>
  <c r="K30" i="10" s="1"/>
  <c r="J31" i="10"/>
  <c r="L31" i="10" s="1"/>
  <c r="J32" i="10"/>
  <c r="L32" i="10" s="1"/>
  <c r="J33" i="10"/>
  <c r="J34" i="10"/>
  <c r="K34" i="10" s="1"/>
  <c r="J35" i="10"/>
  <c r="K35" i="10" s="1"/>
  <c r="J36" i="10"/>
  <c r="K36" i="10" s="1"/>
  <c r="J37" i="10"/>
  <c r="K37" i="10" s="1"/>
  <c r="J38" i="10"/>
  <c r="K38" i="10" s="1"/>
  <c r="J24" i="10"/>
  <c r="L24" i="10" s="1"/>
  <c r="F49" i="10"/>
  <c r="F40" i="10"/>
  <c r="H24" i="10"/>
  <c r="H27" i="10"/>
  <c r="H28" i="10"/>
  <c r="H29" i="10"/>
  <c r="H30" i="10"/>
  <c r="H31" i="10"/>
  <c r="H32" i="10"/>
  <c r="H33" i="10"/>
  <c r="H34" i="10"/>
  <c r="H35" i="10"/>
  <c r="H36" i="10"/>
  <c r="H37" i="10"/>
  <c r="H38" i="10"/>
  <c r="H39" i="10"/>
  <c r="H47" i="10"/>
  <c r="H48" i="10"/>
  <c r="H26" i="10"/>
  <c r="H25" i="10"/>
  <c r="M2" i="5"/>
  <c r="M3" i="5"/>
  <c r="M4" i="5"/>
  <c r="M5" i="5"/>
  <c r="M6" i="5"/>
  <c r="M7" i="5"/>
  <c r="M8" i="5"/>
  <c r="M9" i="5"/>
  <c r="M10" i="5"/>
  <c r="M11" i="5"/>
  <c r="M12" i="5"/>
  <c r="M13" i="5"/>
  <c r="M14" i="5"/>
  <c r="M15" i="5"/>
  <c r="M16" i="5"/>
  <c r="M17" i="5"/>
  <c r="M18" i="5"/>
  <c r="M19" i="5"/>
  <c r="L21" i="5"/>
  <c r="L26" i="10" l="1"/>
  <c r="M48" i="10"/>
  <c r="L39" i="10"/>
  <c r="L25" i="10"/>
  <c r="K24" i="10"/>
  <c r="M24" i="10" s="1"/>
  <c r="L38" i="10"/>
  <c r="L37" i="10"/>
  <c r="L45" i="10"/>
  <c r="L48" i="10"/>
  <c r="K32" i="10"/>
  <c r="M32" i="10" s="1"/>
  <c r="K31" i="10"/>
  <c r="L34" i="10"/>
  <c r="L46" i="10"/>
  <c r="M45" i="10"/>
  <c r="L30" i="10"/>
  <c r="L29" i="10"/>
  <c r="L28" i="10"/>
  <c r="J49" i="10"/>
  <c r="M25" i="10"/>
  <c r="M39" i="10"/>
  <c r="M38" i="10"/>
  <c r="M30" i="10"/>
  <c r="M46" i="10"/>
  <c r="M47" i="10"/>
  <c r="M31" i="10"/>
  <c r="M37" i="10"/>
  <c r="M29" i="10"/>
  <c r="M36" i="10"/>
  <c r="M28" i="10"/>
  <c r="H40" i="10"/>
  <c r="J40" i="10" s="1"/>
  <c r="M35" i="10"/>
  <c r="M27" i="10"/>
  <c r="M34" i="10"/>
  <c r="M26" i="10"/>
  <c r="M33" i="10"/>
  <c r="G14" i="8"/>
  <c r="K49" i="10" l="1"/>
  <c r="L49" i="10"/>
  <c r="L40" i="10"/>
  <c r="K40"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E95F2F9-733F-4621-9C5B-9B39D416BB75}"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<sst xmlns="http://schemas.openxmlformats.org/spreadsheetml/2006/main" count="4671" uniqueCount="801">
  <si>
    <t>expenditure_recipient</t>
  </si>
  <si>
    <t>expenditure_date</t>
  </si>
  <si>
    <t>expenditure_description</t>
  </si>
  <si>
    <t>expenditure_recipient_city</t>
  </si>
  <si>
    <t>expenditure_recipient_state</t>
  </si>
  <si>
    <t>expenditure_amount</t>
  </si>
  <si>
    <t>url</t>
  </si>
  <si>
    <t>election_year</t>
  </si>
  <si>
    <t>ImPark</t>
  </si>
  <si>
    <t>2023-03-31T00:00:00.000</t>
  </si>
  <si>
    <t>Parking for campaign event</t>
  </si>
  <si>
    <t>Seattle</t>
  </si>
  <si>
    <t>WA</t>
  </si>
  <si>
    <t>https://apollo.pdc.wa.gov/public/registrations/campaign-finance-report/110269668</t>
  </si>
  <si>
    <t>Friends of Girmay</t>
  </si>
  <si>
    <t>Monetary contributions to PAC or candidate</t>
  </si>
  <si>
    <t>Wix.com</t>
  </si>
  <si>
    <t>2023-04-03T00:00:00.000</t>
  </si>
  <si>
    <t>Web site development &amp; email</t>
  </si>
  <si>
    <t>San Francisco</t>
  </si>
  <si>
    <t>CA</t>
  </si>
  <si>
    <t>https://apollo.pdc.wa.gov/public/registrations/campaign-finance-report/110269667</t>
  </si>
  <si>
    <t>Seattle Parking</t>
  </si>
  <si>
    <t>2023-04-06T00:00:00.000</t>
  </si>
  <si>
    <t>Parking for Tammy Morales event to collect signatures</t>
  </si>
  <si>
    <t>Tutta Bella</t>
  </si>
  <si>
    <t>2023-04-07T00:00:00.000</t>
  </si>
  <si>
    <t>Meal with Carla Rogers to discuss being a consultant for campaign</t>
  </si>
  <si>
    <t>Adobe Acropro</t>
  </si>
  <si>
    <t>2023-04-10T00:00:00.000</t>
  </si>
  <si>
    <t>Application download for printing signs</t>
  </si>
  <si>
    <t>San Jose</t>
  </si>
  <si>
    <t>Bebop Waffe Shop</t>
  </si>
  <si>
    <t>Meeting with owner to discuss collecting signatures on site and her support</t>
  </si>
  <si>
    <t>Cafe Umbria</t>
  </si>
  <si>
    <t>Coffee with Katie Hickey to discuss her being creative editor for campaign</t>
  </si>
  <si>
    <t>Minuteman Press</t>
  </si>
  <si>
    <t>Printed flyers n=200</t>
  </si>
  <si>
    <t>2023-04-11T00:00:00.000</t>
  </si>
  <si>
    <t>Parking for attendance at City Council meeting</t>
  </si>
  <si>
    <t>Zoom</t>
  </si>
  <si>
    <t>Zoom meeting fee</t>
  </si>
  <si>
    <t>Town Hall</t>
  </si>
  <si>
    <t>2023-04-12T00:00:00.000</t>
  </si>
  <si>
    <t>Prepayment for Event on Black Authors to solicit support from Black community</t>
  </si>
  <si>
    <t>2023-04-13T00:00:00.000</t>
  </si>
  <si>
    <t>Meeting with District 1 constituents</t>
  </si>
  <si>
    <t>Breezy Town</t>
  </si>
  <si>
    <t>Meeting with Hannah Won and comedy activists Bryan &amp; team</t>
  </si>
  <si>
    <t>Zoom charge for campaign meeting</t>
  </si>
  <si>
    <t>Anedot</t>
  </si>
  <si>
    <t>2023-04-20T00:00:00.000</t>
  </si>
  <si>
    <t>Credit card processing fees for 4/20/23 deposit in the amount of $450.00</t>
  </si>
  <si>
    <t>New Orleans</t>
  </si>
  <si>
    <t>LA</t>
  </si>
  <si>
    <t>Costco</t>
  </si>
  <si>
    <t>2023-04-24T00:00:00.000</t>
  </si>
  <si>
    <t>Gas for campaign travel</t>
  </si>
  <si>
    <t>Voi Ca Phe</t>
  </si>
  <si>
    <t>Meeting with tech person to discuss work on campaign</t>
  </si>
  <si>
    <t>Parking for meeting at Georgetown Coffee Shop</t>
  </si>
  <si>
    <t>2023-04-26T00:00:00.000</t>
  </si>
  <si>
    <t>Meeting with Lisa Herbold at City Hall</t>
  </si>
  <si>
    <t>Credit card processing fees for 4/26/23 deposit in the amount of $145.00</t>
  </si>
  <si>
    <t>Pramila Jayapal Build Our America Event</t>
  </si>
  <si>
    <t>Ticket for event with District 1 table</t>
  </si>
  <si>
    <t>Victrola Coffee</t>
  </si>
  <si>
    <t>Meeting with candidate Ry Anderson for advice on Victory Fund</t>
  </si>
  <si>
    <t>Retreat</t>
  </si>
  <si>
    <t>Meeting with Dr. Robin Diangelo regarding writing support for campaign</t>
  </si>
  <si>
    <t>2023-05-01T00:00:00.000</t>
  </si>
  <si>
    <t>Credit card processing fees for 5/1/23 deposit in the amount of $135.00</t>
  </si>
  <si>
    <t>https://apollo.pdc.wa.gov/public/registrations/campaign-finance-report/110269670</t>
  </si>
  <si>
    <t>Email application</t>
  </si>
  <si>
    <t>Caffe Ladro</t>
  </si>
  <si>
    <t>2023-05-03T00:00:00.000</t>
  </si>
  <si>
    <t>Coffee with potential consultant</t>
  </si>
  <si>
    <t>2023-05-05T00:00:00.000</t>
  </si>
  <si>
    <t>Parking for campaign lunch</t>
  </si>
  <si>
    <t>Rasmussen Tom</t>
  </si>
  <si>
    <t>2023-05-06T00:00:00.000</t>
  </si>
  <si>
    <t>Donor meant to give $10.00 and was refunded $290 of the $300</t>
  </si>
  <si>
    <t>Staples</t>
  </si>
  <si>
    <t>2023-05-08T00:00:00.000</t>
  </si>
  <si>
    <t>Black Printer Ink and ID badges</t>
  </si>
  <si>
    <t>Meeting with high donor Jolynn Fiorito</t>
  </si>
  <si>
    <t>Seattle Pro Musica</t>
  </si>
  <si>
    <t>Meeting with advisor Hannah Won and the Director of Pro Musica</t>
  </si>
  <si>
    <t>Coffee with potential campaign photographer</t>
  </si>
  <si>
    <t>2023-05-09T00:00:00.000</t>
  </si>
  <si>
    <t>N=50 yard signs with stakes</t>
  </si>
  <si>
    <t>Resistancia Coffee</t>
  </si>
  <si>
    <t>Meeting with Elijah Barbee to discuss holding event at his shop</t>
  </si>
  <si>
    <t>2023-05-10T00:00:00.000</t>
  </si>
  <si>
    <t>Monthly charge for application for printing signs</t>
  </si>
  <si>
    <t>West Seattle Fresh</t>
  </si>
  <si>
    <t>Meeting with Bobby Tucker regarding garnering support from community</t>
  </si>
  <si>
    <t>Credit card processing fees for 5/10/23 deposit in the amount of $1313.00</t>
  </si>
  <si>
    <t>NGP Van</t>
  </si>
  <si>
    <t>Voter database</t>
  </si>
  <si>
    <t>Washington</t>
  </si>
  <si>
    <t>DC</t>
  </si>
  <si>
    <t>34th District Democrats</t>
  </si>
  <si>
    <t>2023-05-11T00:00:00.000</t>
  </si>
  <si>
    <t>Candidate Event</t>
  </si>
  <si>
    <t>2023-05-12T00:00:00.000</t>
  </si>
  <si>
    <t>Credit card processing fees for 5/12/23 deposit in the amount of $100.00</t>
  </si>
  <si>
    <t>Business Impact NW</t>
  </si>
  <si>
    <t>2023-05-13T00:00:00.000</t>
  </si>
  <si>
    <t>Women Business Owners Event</t>
  </si>
  <si>
    <t>Tukwila</t>
  </si>
  <si>
    <t>West Seattle Public Market</t>
  </si>
  <si>
    <t>2023-05-14T00:00:00.000</t>
  </si>
  <si>
    <t>Clipboards, markers, sign holders etc</t>
  </si>
  <si>
    <t>Zoom fee for campaign meeting</t>
  </si>
  <si>
    <t>Purple Pass Ticketing</t>
  </si>
  <si>
    <t>Ticket to Seattle Trans &amp; Nonbinary Choral Community Meeting</t>
  </si>
  <si>
    <t>2023-05-17T00:00:00.000</t>
  </si>
  <si>
    <t>Credit card processing fees for 5/17/23 deposit in the amount of $155.00</t>
  </si>
  <si>
    <t>2023-05-18T00:00:00.000</t>
  </si>
  <si>
    <t>Seattle City Council Meeting &amp; Meeting with Celinda Lake</t>
  </si>
  <si>
    <t>2023-05-19T00:00:00.000</t>
  </si>
  <si>
    <t>Coffee with John Hoyt</t>
  </si>
  <si>
    <t>Shell Gas</t>
  </si>
  <si>
    <t>Gas for campaign driving</t>
  </si>
  <si>
    <t>Cupcake Royale</t>
  </si>
  <si>
    <t>2023-05-21T00:00:00.000</t>
  </si>
  <si>
    <t>Meeting with Ari Robbins</t>
  </si>
  <si>
    <t>Olympia Coffee</t>
  </si>
  <si>
    <t>2023-05-22T00:00:00.000</t>
  </si>
  <si>
    <t>Coffee with Pia Saxton at Farmer's Market</t>
  </si>
  <si>
    <t>2023-05-24T00:00:00.000</t>
  </si>
  <si>
    <t>Credit card processing fees for 5/24/23 deposit in the amount of $210.00</t>
  </si>
  <si>
    <t>Credit card processing fees for 5/24/23 deposit in the amount of $340.00</t>
  </si>
  <si>
    <t>2023-05-26T00:00:00.000</t>
  </si>
  <si>
    <t>Gas spent for campaign driving</t>
  </si>
  <si>
    <t>Credit card processing fees for 5/26/23 deposit in the amount of $845.00</t>
  </si>
  <si>
    <t>2023-05-27T00:00:00.000</t>
  </si>
  <si>
    <t>Parking for Minuteman Press</t>
  </si>
  <si>
    <t>18x24 signs with stakes and double sided n=25</t>
  </si>
  <si>
    <t>2023-05-30T00:00:00.000</t>
  </si>
  <si>
    <t>Email application monthly fee</t>
  </si>
  <si>
    <t>Meeting with Susanna Orr, consultant</t>
  </si>
  <si>
    <t>Macarina Bakery</t>
  </si>
  <si>
    <t>Meeting with Linda Saunto &amp; Susie Naye (donors)</t>
  </si>
  <si>
    <t>The Box Bar</t>
  </si>
  <si>
    <t>Dinner with Donor Carol Penwell</t>
  </si>
  <si>
    <t>Target</t>
  </si>
  <si>
    <t>White board markers, printer paper etc</t>
  </si>
  <si>
    <t>KT Creative</t>
  </si>
  <si>
    <t>2023-06-01T00:00:00.000</t>
  </si>
  <si>
    <t>Web maintenance</t>
  </si>
  <si>
    <t>Anchorage</t>
  </si>
  <si>
    <t>AK</t>
  </si>
  <si>
    <t>https://apollo.pdc.wa.gov/public/registrations/campaign-finance-report/110276118</t>
  </si>
  <si>
    <t>Meeting with Petra to discuss trans community &amp; neighborhood politics</t>
  </si>
  <si>
    <t>2023-06-02T00:00:00.000</t>
  </si>
  <si>
    <t>50 17 x 11 single sided posters for Pride Parade</t>
  </si>
  <si>
    <t>Toner, paper &amp; file folders</t>
  </si>
  <si>
    <t>U.S. Postal Service</t>
  </si>
  <si>
    <t>2023-06-05T00:00:00.000</t>
  </si>
  <si>
    <t>Stamps for thank yous to Alaska fundraisers</t>
  </si>
  <si>
    <t>Gas for campaign use</t>
  </si>
  <si>
    <t>Canva</t>
  </si>
  <si>
    <t>Printing calling cards n=1000 and purchase Canva Pro Printing $120.00</t>
  </si>
  <si>
    <t>Austin</t>
  </si>
  <si>
    <t>TX</t>
  </si>
  <si>
    <t>Nature's Last Stand</t>
  </si>
  <si>
    <t>Coffee with Hamid for technical support</t>
  </si>
  <si>
    <t>Carnation</t>
  </si>
  <si>
    <t>Moonshot Coffee</t>
  </si>
  <si>
    <t>Meeting with Marty Westerman</t>
  </si>
  <si>
    <t>Dollar Tree</t>
  </si>
  <si>
    <t>Plates, cups and supplies for Second Chance visit</t>
  </si>
  <si>
    <t>Assumption Greek</t>
  </si>
  <si>
    <t>Dinner with Father James</t>
  </si>
  <si>
    <t>Burien Press</t>
  </si>
  <si>
    <t>2023-06-06T00:00:00.000</t>
  </si>
  <si>
    <t>Meeting with Hamid to let know about candidacy</t>
  </si>
  <si>
    <t>Burien</t>
  </si>
  <si>
    <t>Cactus</t>
  </si>
  <si>
    <t>2023-06-07T00:00:00.000</t>
  </si>
  <si>
    <t>Meeting with Jim Engracia of Encantro Arts Group</t>
  </si>
  <si>
    <t>Parking at City Hall delivering vouchers</t>
  </si>
  <si>
    <t>C &amp; P Coffee</t>
  </si>
  <si>
    <t>2023-06-08T00:00:00.000</t>
  </si>
  <si>
    <t>Coffe with B. Dahlia to discuss his possible contribution to the campaign.</t>
  </si>
  <si>
    <t>Toner, ink and printer paper</t>
  </si>
  <si>
    <t>Legault Jeanne</t>
  </si>
  <si>
    <t>2023-06-09T00:00:00.000</t>
  </si>
  <si>
    <t>Treasurer salary for May</t>
  </si>
  <si>
    <t>Cuidad</t>
  </si>
  <si>
    <t>Dinner with Agueda Sanchez</t>
  </si>
  <si>
    <t>Unite Seattle Magaizine</t>
  </si>
  <si>
    <t>Campaign Ad in Pride magazine issue for Pride in downtown seattle on June 25, 2023</t>
  </si>
  <si>
    <t>Jean Iannelli Craciun</t>
  </si>
  <si>
    <t>Reimburse for campaign printer; Staples 158 SW 148th street Burien WA. 98166 ( HP office jet pro 9015e )</t>
  </si>
  <si>
    <t>Chevron</t>
  </si>
  <si>
    <t>2023-06-12T00:00:00.000</t>
  </si>
  <si>
    <t>Ace Parking</t>
  </si>
  <si>
    <t>Parking at Seattle City Hall for Voucher drop-off</t>
  </si>
  <si>
    <t>Monthly fee for application</t>
  </si>
  <si>
    <t>Fran's Chocolates</t>
  </si>
  <si>
    <t>Coffee with manager of Fran's Chocolates to discuss Georgetown business issues</t>
  </si>
  <si>
    <t>Celebrate Pride</t>
  </si>
  <si>
    <t>Columbia Tower Brunch &amp; Drag Show fundraiser</t>
  </si>
  <si>
    <t>Meeting with Georgetown park advocates Rosa &amp; daughter</t>
  </si>
  <si>
    <t>2023-06-13T00:00:00.000</t>
  </si>
  <si>
    <t>Monthly Zoom meeting fee</t>
  </si>
  <si>
    <t>50 Corex Signs 24" x 18" double-sided with stakes</t>
  </si>
  <si>
    <t>2023-06-15T00:00:00.000</t>
  </si>
  <si>
    <t>Meeting with Women's University Club</t>
  </si>
  <si>
    <t>Orr Susanna</t>
  </si>
  <si>
    <t>2023-06-16T00:00:00.000</t>
  </si>
  <si>
    <t>Reimbursement for gas for campaign travel. Vendor name and address unknown because recipient is deceased.</t>
  </si>
  <si>
    <t>Black Diamond</t>
  </si>
  <si>
    <t>250 Remit Envelopes</t>
  </si>
  <si>
    <t>Meeting with consultant Robin D'Angelo</t>
  </si>
  <si>
    <t>2023-06-20T00:00:00.000</t>
  </si>
  <si>
    <t>Meeting with Lisa Curtis to deliver democracy vouchers</t>
  </si>
  <si>
    <t>Coffee for volunteer at Farmer's Market Voucher gathering</t>
  </si>
  <si>
    <t>Bakery Nouveau</t>
  </si>
  <si>
    <t>Gifts for Stranger Interview</t>
  </si>
  <si>
    <t>2023-06-21T00:00:00.000</t>
  </si>
  <si>
    <t>Parking at City Hall to deliver Voucher Replacement forms</t>
  </si>
  <si>
    <t>Oddfellows Cafe</t>
  </si>
  <si>
    <t>2023-06-22T00:00:00.000</t>
  </si>
  <si>
    <t>Meeting with Martha Manners, owner of Wild Rose</t>
  </si>
  <si>
    <t>Skylark Present for Event Coordinator</t>
  </si>
  <si>
    <t>Seattle Pride Parade</t>
  </si>
  <si>
    <t>Seat parade stand</t>
  </si>
  <si>
    <t>Coffee with owner of Skylark regarding kick-off planning</t>
  </si>
  <si>
    <t>Meeting with Susan Orr, consultant regarding downtown survey</t>
  </si>
  <si>
    <t>The Lumberyard Bar</t>
  </si>
  <si>
    <t>Coke at bar collecting Democracy Vouchers</t>
  </si>
  <si>
    <t>2023-06-23T00:00:00.000</t>
  </si>
  <si>
    <t>Gas for campaign usage</t>
  </si>
  <si>
    <t>NW Art &amp; Frame</t>
  </si>
  <si>
    <t>Paper and art supplies for Pride Parade</t>
  </si>
  <si>
    <t>Reimburse for filing fee Washington Secretary of State, PO box40229, Olympia WA 98504-0229</t>
  </si>
  <si>
    <t>City of Seattle</t>
  </si>
  <si>
    <t>Seattle Video Voter's Guide</t>
  </si>
  <si>
    <t>True Value</t>
  </si>
  <si>
    <t>Hammer, tape etc for Pride Posters</t>
  </si>
  <si>
    <t>Endolyne Joe's</t>
  </si>
  <si>
    <t>Meeting with Roger regarding Alki Pride</t>
  </si>
  <si>
    <t>Charlie's Book Company</t>
  </si>
  <si>
    <t>2023-06-24T00:00:00.000</t>
  </si>
  <si>
    <t>Gifts for volunteers</t>
  </si>
  <si>
    <t>2023-06-25T00:00:00.000</t>
  </si>
  <si>
    <t>Web site maintenance</t>
  </si>
  <si>
    <t>Parking for Pride Parade</t>
  </si>
  <si>
    <t>Espresso Vivace</t>
  </si>
  <si>
    <t>2023-06-26T00:00:00.000</t>
  </si>
  <si>
    <t>Coffee with Ry Anderson regarding Kick-Off performance</t>
  </si>
  <si>
    <t>Lunch with Campaign team at Pride Parade</t>
  </si>
  <si>
    <t>Meeting with Philip Fontana to obtain his support</t>
  </si>
  <si>
    <t>Social media and graphic design for web site</t>
  </si>
  <si>
    <t>Spinase</t>
  </si>
  <si>
    <t>Dinner after Seattle Center Pride Festival</t>
  </si>
  <si>
    <t>Azuma Sushi</t>
  </si>
  <si>
    <t>Team dinner for pride weekend</t>
  </si>
  <si>
    <t>Mailchimp</t>
  </si>
  <si>
    <t>2023-06-27T00:00:00.000</t>
  </si>
  <si>
    <t>Atlanta</t>
  </si>
  <si>
    <t>GA</t>
  </si>
  <si>
    <t>Treasurer salary for June</t>
  </si>
  <si>
    <t>Bonus for doing additional work</t>
  </si>
  <si>
    <t>Printing of 250 flyers for July 16 barbecue event</t>
  </si>
  <si>
    <t>Mioposto Admiral</t>
  </si>
  <si>
    <t>2023-06-28T00:00:00.000</t>
  </si>
  <si>
    <t>Meeting with manager of Cupcake Royale</t>
  </si>
  <si>
    <t>Meeting with Julie Vanni for vouchers</t>
  </si>
  <si>
    <t>The Women's Convention</t>
  </si>
  <si>
    <t>Invited to speak at The Women's Convention; Paid for an ad in their program which included registration</t>
  </si>
  <si>
    <t>Milwaukee</t>
  </si>
  <si>
    <t>WI</t>
  </si>
  <si>
    <t>2023-06-29T00:00:00.000</t>
  </si>
  <si>
    <t>Meeting with Katheryn Jagow for campaign support</t>
  </si>
  <si>
    <t>Kitchell David</t>
  </si>
  <si>
    <t>2023-06-30T00:00:00.000</t>
  </si>
  <si>
    <t>Rental of campaign office space</t>
  </si>
  <si>
    <t>Good to Go</t>
  </si>
  <si>
    <t>Tolls for I99 campaign travel</t>
  </si>
  <si>
    <t>Renton</t>
  </si>
  <si>
    <t>Skylark Cafe</t>
  </si>
  <si>
    <t>Lunch with manager Matt to prepare for Kick-Off</t>
  </si>
  <si>
    <t>Meeting with Preston Anderson</t>
  </si>
  <si>
    <t>West Seattle Nursery</t>
  </si>
  <si>
    <t>Flowers for Kick-off Event</t>
  </si>
  <si>
    <t>250 more color flyers for 7/16 barbecue</t>
  </si>
  <si>
    <t>Stephens Dominique</t>
  </si>
  <si>
    <t>2023-07-01T00:00:00.000</t>
  </si>
  <si>
    <t>Kick-off performance</t>
  </si>
  <si>
    <t>Delaney Erin</t>
  </si>
  <si>
    <t>Photography for Kick-Off</t>
  </si>
  <si>
    <t>Portland</t>
  </si>
  <si>
    <t>OR</t>
  </si>
  <si>
    <t>McCabe Blake</t>
  </si>
  <si>
    <t>Entertainment for Kick-off at the Skylark Cafe</t>
  </si>
  <si>
    <t>Port Angeles</t>
  </si>
  <si>
    <t>Encanto Arts</t>
  </si>
  <si>
    <t>Speaking about Women running for office; ad listed in program &amp; that included registration to get into event</t>
  </si>
  <si>
    <t>Morales Jeanine</t>
  </si>
  <si>
    <t>Campaign management for June</t>
  </si>
  <si>
    <t>McDonald Isaac</t>
  </si>
  <si>
    <t>Soundman at Skylark Cafe for kick-off</t>
  </si>
  <si>
    <t>2023-07-03T00:00:00.000</t>
  </si>
  <si>
    <t>Easy Street Records</t>
  </si>
  <si>
    <t>Breakfast with Celeste Worl regarding DJing at Kick-Off</t>
  </si>
  <si>
    <t>Meeting with owner Emanuelle Bizzari and other prominent Pioneer Square business owners</t>
  </si>
  <si>
    <t>Queen Caphe</t>
  </si>
  <si>
    <t>Lunch with security person, Claire Blechman &amp; Kathryn Worl regarding kick-off</t>
  </si>
  <si>
    <t>Stia Public Parking</t>
  </si>
  <si>
    <t>Meeting with Jeffrey Pulaski regarding campaign</t>
  </si>
  <si>
    <t>SeaTac</t>
  </si>
  <si>
    <t>2023-07-05T00:00:00.000</t>
  </si>
  <si>
    <t>Parking at airport to pick up Web Developer Katie</t>
  </si>
  <si>
    <t>2023-07-06T00:00:00.000</t>
  </si>
  <si>
    <t>Credit card processing fees for 7/6/23 deposit in the amount of $175.00</t>
  </si>
  <si>
    <t>Seattle Parks &amp; Recreation</t>
  </si>
  <si>
    <t>2023-07-07T00:00:00.000</t>
  </si>
  <si>
    <t>Rental for park for 7/16/23 barbecue</t>
  </si>
  <si>
    <t>Picnic supplies, rubber bands etc</t>
  </si>
  <si>
    <t>Craig Marketty voucher meeting</t>
  </si>
  <si>
    <t>Lamar</t>
  </si>
  <si>
    <t>10' 6" x 22' 6" Poster</t>
  </si>
  <si>
    <t>Supplies for picnic on 7/16/23</t>
  </si>
  <si>
    <t>Uncle Eddie's</t>
  </si>
  <si>
    <t>Meeting with owner of Cafe Umbria for support</t>
  </si>
  <si>
    <t>Doughty Katrina</t>
  </si>
  <si>
    <t>2023-07-08T00:00:00.000</t>
  </si>
  <si>
    <t>Social media expert salary</t>
  </si>
  <si>
    <t>2023-07-09T00:00:00.000</t>
  </si>
  <si>
    <t>Meeting with campaign staff regarding campaign support</t>
  </si>
  <si>
    <t>Meeting with consultant Carla Rogers</t>
  </si>
  <si>
    <t>The Event Helper</t>
  </si>
  <si>
    <t>Insurance for picnic on 7/16/23</t>
  </si>
  <si>
    <t>Grass Valley</t>
  </si>
  <si>
    <t>2023-07-10T00:00:00.000</t>
  </si>
  <si>
    <t>Meeting with Tim Loosier re wastewater management</t>
  </si>
  <si>
    <t>2023-07-11T00:00:00.000</t>
  </si>
  <si>
    <t>Parking downtown to drop off vouchers</t>
  </si>
  <si>
    <t>https://apollo.pdc.wa.gov/public/registrations/campaign-finance-report/110269663</t>
  </si>
  <si>
    <t>Meeting with community leader Bao Nguyen</t>
  </si>
  <si>
    <t>Printed n=300 flyers for Barbeque 81/2 by 11 single sided</t>
  </si>
  <si>
    <t>EXPENSES OF $200.00 OR LESS</t>
  </si>
  <si>
    <t>Bloquist Erik</t>
  </si>
  <si>
    <t>2023-07-12T00:00:00.000</t>
  </si>
  <si>
    <t>Video editing</t>
  </si>
  <si>
    <t>Meredith</t>
  </si>
  <si>
    <t>NH</t>
  </si>
  <si>
    <t>Blue Moon Burger</t>
  </si>
  <si>
    <t>Meeting with Roger regarding Alki Pride event</t>
  </si>
  <si>
    <t>2023-07-13T00:00:00.000</t>
  </si>
  <si>
    <t>Monthly fee for Adobe Acrobat</t>
  </si>
  <si>
    <t>Loan payment</t>
  </si>
  <si>
    <t>Allianz Event Insurance</t>
  </si>
  <si>
    <t>Insurance for Barbeque event</t>
  </si>
  <si>
    <t>Ticketmaster</t>
  </si>
  <si>
    <t>Shamel Simmons event</t>
  </si>
  <si>
    <t>Reimburse for expenses paid with personal debit card (staff lost campaign card) I paid til we got new one for the following details: It was campaign kick-off I picked up indigenous DJ Celeste Worl and paid for parking $8.00; took Worl to lunch at event venue Skylark $19.84; bought supplies for event at Northwest Art &amp; Frame $33.06; food bought at 'The Scene' for volunteers $18.19 and flowers bought from WS nursery $88.05; purchased event food from Skylark for guests $199.12; parking fee $8 for pick up of Drag performer; and Elder Pride Education Director Laura Mcgilvray lunch meeting with volunteers $22.05</t>
  </si>
  <si>
    <t>LOAN PAYMENT</t>
  </si>
  <si>
    <t>Supplies and equipment needed for BBQ.</t>
  </si>
  <si>
    <t>Salmon Creek Cafe</t>
  </si>
  <si>
    <t>Meeting with Mayor of Burien</t>
  </si>
  <si>
    <t>Food, supplies &amp; beverages for Community barbeque event 7/16 at Roxhill Park for 200 constituents.</t>
  </si>
  <si>
    <t>2023-07-14T00:00:00.000</t>
  </si>
  <si>
    <t>Meeting with Tamara Broadhead</t>
  </si>
  <si>
    <t>Teriking</t>
  </si>
  <si>
    <t>Coffee with Dusty 45</t>
  </si>
  <si>
    <t>2023-07-15T00:00:00.000</t>
  </si>
  <si>
    <t>Supplies for Barbece in Roxhill Park on 7/16/23</t>
  </si>
  <si>
    <t>Thriftway</t>
  </si>
  <si>
    <t>2023-07-17T00:00:00.000</t>
  </si>
  <si>
    <t>Garbage bags for barbeque clean-up</t>
  </si>
  <si>
    <t>Meeting with Chas, manager, regarding putting up campaign sign</t>
  </si>
  <si>
    <t>Meeting with supporter Carol Penwell</t>
  </si>
  <si>
    <t>Flowers for tables at barbeque event</t>
  </si>
  <si>
    <t>Hotwire Coffee</t>
  </si>
  <si>
    <t>Meeting with Shelly Tochluk</t>
  </si>
  <si>
    <t>2023-07-18T00:00:00.000</t>
  </si>
  <si>
    <t>Big board for campaign</t>
  </si>
  <si>
    <t>Thomaier Alia</t>
  </si>
  <si>
    <t>Wages for campaign work</t>
  </si>
  <si>
    <t>Mount Vernon</t>
  </si>
  <si>
    <t>Emcee at Barbeque</t>
  </si>
  <si>
    <t>Din Tai Fun</t>
  </si>
  <si>
    <t>Claire Blechman free secuity person thank-you dinner</t>
  </si>
  <si>
    <t>AT &amp; T</t>
  </si>
  <si>
    <t>Portion of cell phone charge designated to campaign</t>
  </si>
  <si>
    <t>Carol Stream</t>
  </si>
  <si>
    <t>IL</t>
  </si>
  <si>
    <t>2023-07-19T00:00:00.000</t>
  </si>
  <si>
    <t>Printer paper</t>
  </si>
  <si>
    <t>Pierce Marina</t>
  </si>
  <si>
    <t>Assistance with Kick-off</t>
  </si>
  <si>
    <t>Shoreline</t>
  </si>
  <si>
    <t>Toner ink for printer</t>
  </si>
  <si>
    <t>Irashai Sushi</t>
  </si>
  <si>
    <t>Dinner with members of West Seattle Chamber of Commerce</t>
  </si>
  <si>
    <t>2023-07-20T00:00:00.000</t>
  </si>
  <si>
    <t>Carter Allen</t>
  </si>
  <si>
    <t>Barbeque Chef</t>
  </si>
  <si>
    <t>Metropolitan Market</t>
  </si>
  <si>
    <t>Flowers and coffe for campaign event</t>
  </si>
  <si>
    <t>Planned Parenthood</t>
  </si>
  <si>
    <t>2023-07-21T00:00:00.000</t>
  </si>
  <si>
    <t>Membership dues for endorsement</t>
  </si>
  <si>
    <t>Scene in South Seattle</t>
  </si>
  <si>
    <t>Coffee meeting with Black business owners</t>
  </si>
  <si>
    <t>Reimburse for cell phone AT&amp;T @ $190.83 per month, Zoom &amp; Otter - 6 month expenses $240</t>
  </si>
  <si>
    <t>Meeting with manager of Cuidad</t>
  </si>
  <si>
    <t>2023-07-24T00:00:00.000</t>
  </si>
  <si>
    <t>gas</t>
  </si>
  <si>
    <t>Broadhead Tamara</t>
  </si>
  <si>
    <t>2023-07-25T00:00:00.000</t>
  </si>
  <si>
    <t>Management and consulting services</t>
  </si>
  <si>
    <t>https://apollo.pdc.wa.gov/public/registrations/campaign-finance-report/110272602</t>
  </si>
  <si>
    <t>Printed n=200 flyers, color, single sided</t>
  </si>
  <si>
    <t>Buddha Ruksa</t>
  </si>
  <si>
    <t>2023-07-26T00:00:00.000</t>
  </si>
  <si>
    <t>Took volunteer Britany out to dinner</t>
  </si>
  <si>
    <t>Kaladi's Coffee</t>
  </si>
  <si>
    <t>Coffee for volunteers</t>
  </si>
  <si>
    <t>Treasurer salary for July</t>
  </si>
  <si>
    <t>200 Flyers for campaign; 8.5x4.6 double sided</t>
  </si>
  <si>
    <t>Coffee with B. Dahlia to discuss his contribution to campaigning</t>
  </si>
  <si>
    <t>Tape for Primary night party</t>
  </si>
  <si>
    <t>Picking up voucher check at City</t>
  </si>
  <si>
    <t>Snacks for volunteers</t>
  </si>
  <si>
    <t>2023-07-27T00:00:00.000</t>
  </si>
  <si>
    <t>Coffee with volunteer Michelle Natale</t>
  </si>
  <si>
    <t>Gift card for B. Dahlia to thank him for his help</t>
  </si>
  <si>
    <t>Coastline Burger</t>
  </si>
  <si>
    <t>Took homeless person out to dinner</t>
  </si>
  <si>
    <t>2023-07-28T00:00:00.000</t>
  </si>
  <si>
    <t>Food for primary night party</t>
  </si>
  <si>
    <t>Worl Celeste</t>
  </si>
  <si>
    <t>Entertainment for Kick-off</t>
  </si>
  <si>
    <t>Santa Fe</t>
  </si>
  <si>
    <t>NM</t>
  </si>
  <si>
    <t>West Seattle Golf Course</t>
  </si>
  <si>
    <t>2023-07-30T00:00:00.000</t>
  </si>
  <si>
    <t>Parking for consultant at Democratic Women's Forum</t>
  </si>
  <si>
    <t>Printer ink</t>
  </si>
  <si>
    <t>Coffee for forum</t>
  </si>
  <si>
    <t>Meal at Democratic Women's Forum</t>
  </si>
  <si>
    <t>Parking for Democratic Women's Forum</t>
  </si>
  <si>
    <t>2023-07-31T00:00:00.000</t>
  </si>
  <si>
    <t>Party supplies for primary election night</t>
  </si>
  <si>
    <t>Gift card for volunteer Emily</t>
  </si>
  <si>
    <t>Benefits to staff and volunteers occured at the end of the campaign as Gift Cards from Target for $50 each : Susanna Orr, Meranda Barr, Jordan Cook, B.Dahlia, Gail Gianisi, Michele Natale, Chamel Simmons, Portia Flowers, Olivia Wilson, Maddie Jacobson, Petra Thomas, Jeanine Nicole Morales, Claire Blechman, Eric Gould, and Dwight Gaut. Bought my 11 year old campaign volunteer Everett Moore sports cloths totaling $90.00 also from Target</t>
  </si>
  <si>
    <t>Additional food for primary night party</t>
  </si>
  <si>
    <t>Big 5 Sporting Goods</t>
  </si>
  <si>
    <t>Gift cards for athletic volunteers</t>
  </si>
  <si>
    <t>Coffee with party volunteer</t>
  </si>
  <si>
    <t>Proletariat Pizza</t>
  </si>
  <si>
    <t>Meal for working group</t>
  </si>
  <si>
    <t>PCC West Seattle</t>
  </si>
  <si>
    <t>2023-08-01T00:00:00.000</t>
  </si>
  <si>
    <t>Food for election night party</t>
  </si>
  <si>
    <t>Seattle Seafood</t>
  </si>
  <si>
    <t>Good Sister</t>
  </si>
  <si>
    <t>Gift certificate for Susannah Orr - consultant</t>
  </si>
  <si>
    <t>Credit card processing fee for 8/1/23 deposit in the amount of $50.00</t>
  </si>
  <si>
    <t>Walgreen's</t>
  </si>
  <si>
    <t>Gas tank for barbecue for election night party</t>
  </si>
  <si>
    <t>Ice for election night party</t>
  </si>
  <si>
    <t>Coffee with Martin Westerman for advice</t>
  </si>
  <si>
    <t>Ballyhoo Theatre</t>
  </si>
  <si>
    <t>Campaign teeshirts in all different sizes 25 @ $20.00 each. Through Ballyhoo received a better deal.</t>
  </si>
  <si>
    <t>Edmonds</t>
  </si>
  <si>
    <t>2023-08-02T00:00:00.000</t>
  </si>
  <si>
    <t>Remaining charge for gas tank rental</t>
  </si>
  <si>
    <t>Red Twig</t>
  </si>
  <si>
    <t>Took partner and mother to breakfast to thank them</t>
  </si>
  <si>
    <t>Email application fee</t>
  </si>
  <si>
    <t>Gift cards for staff</t>
  </si>
  <si>
    <t>Reimbursement for parking meter charges during campaign. From my Apple Wallet for Pay to Park. I gave full detail to Polly at a meeting 12/15/2023 Not able to reconstruct at this late date.</t>
  </si>
  <si>
    <t>Campaign portion of cell phone bill</t>
  </si>
  <si>
    <t>Campaign office rental</t>
  </si>
  <si>
    <t>2023-08-03T00:00:00.000</t>
  </si>
  <si>
    <t>Coffee with Michelle Natale</t>
  </si>
  <si>
    <t>Delridge Fair</t>
  </si>
  <si>
    <t>Dinner for campaign consultant Susannah Orr</t>
  </si>
  <si>
    <t>2023-08-04T00:00:00.000</t>
  </si>
  <si>
    <t>Coffee with Carol Penwell</t>
  </si>
  <si>
    <t>2023-08-07T00:00:00.000</t>
  </si>
  <si>
    <t>Coffee with Jay &amp; Christie</t>
  </si>
  <si>
    <t>Coffee with Jeman Rodriquez</t>
  </si>
  <si>
    <t>Umpqua Bank</t>
  </si>
  <si>
    <t>2023-08-09T00:00:00.000</t>
  </si>
  <si>
    <t>Overdraft Fee</t>
  </si>
  <si>
    <t>2023-08-18T00:00:00.000</t>
  </si>
  <si>
    <t>Coffee with treasurer regarding closing out campaign</t>
  </si>
  <si>
    <t>2023-08-23T00:00:00.000</t>
  </si>
  <si>
    <t>Gas for driving</t>
  </si>
  <si>
    <t>Coffee with staff member</t>
  </si>
  <si>
    <t>2023-09-01T00:00:00.000</t>
  </si>
  <si>
    <t>https://apollo.pdc.wa.gov/public/registrations/campaign-finance-report/110272603</t>
  </si>
  <si>
    <t>2023-09-06T00:00:00.000</t>
  </si>
  <si>
    <t>Morel Ink</t>
  </si>
  <si>
    <t>Printed 9,825 mailers and mailed 9,325 of them with postage for 9,325</t>
  </si>
  <si>
    <t>2023-09-07T00:00:00.000</t>
  </si>
  <si>
    <t>Lunch with campaign volunteers</t>
  </si>
  <si>
    <t>Gas for candidate travel</t>
  </si>
  <si>
    <t>2023-09-11T00:00:00.000</t>
  </si>
  <si>
    <t>2023-09-12T00:00:00.000</t>
  </si>
  <si>
    <t>Food for volunteer luncheon</t>
  </si>
  <si>
    <t>Gas</t>
  </si>
  <si>
    <t>2023-09-14T00:00:00.000</t>
  </si>
  <si>
    <t>Treasurer Salary for August</t>
  </si>
  <si>
    <t>2023-09-18T00:00:00.000</t>
  </si>
  <si>
    <t>Produced billboard Sign and maintained website</t>
  </si>
  <si>
    <t>2023-09-29T00:00:00.000</t>
  </si>
  <si>
    <t>2023-10-01T00:00:00.000</t>
  </si>
  <si>
    <t>https://apollo.pdc.wa.gov/public/registrations/campaign-finance-report/110272604</t>
  </si>
  <si>
    <t>2024-01-25T00:00:00.000</t>
  </si>
  <si>
    <t>Jean Craciun sent City of Seattle a personal check responding to a note from Polly Grow. This was to pay for this penalty or fine against the campaign.</t>
  </si>
  <si>
    <t>Date</t>
  </si>
  <si>
    <t>2023-03-31</t>
  </si>
  <si>
    <t>2023-04-06</t>
  </si>
  <si>
    <t>2023-04-07</t>
  </si>
  <si>
    <t>2023-04-10</t>
  </si>
  <si>
    <t>2023-04-11</t>
  </si>
  <si>
    <t>2023-04-12</t>
  </si>
  <si>
    <t>2023-04-13</t>
  </si>
  <si>
    <t>2023-04-24</t>
  </si>
  <si>
    <t>2023-04-26</t>
  </si>
  <si>
    <t>2023-05-03</t>
  </si>
  <si>
    <t>2023-05-05</t>
  </si>
  <si>
    <t>2023-05-08</t>
  </si>
  <si>
    <t>2023-05-09</t>
  </si>
  <si>
    <t>2023-05-10</t>
  </si>
  <si>
    <t>2023-05-11</t>
  </si>
  <si>
    <t>2023-05-13</t>
  </si>
  <si>
    <t>2023-05-14</t>
  </si>
  <si>
    <t>2023-05-18</t>
  </si>
  <si>
    <t>2023-05-19</t>
  </si>
  <si>
    <t>2023-05-21</t>
  </si>
  <si>
    <t>2023-05-22</t>
  </si>
  <si>
    <t>2023-05-26</t>
  </si>
  <si>
    <t>2023-05-27</t>
  </si>
  <si>
    <t>2023-05-30</t>
  </si>
  <si>
    <t>2023-06-01</t>
  </si>
  <si>
    <t>2023-06-02</t>
  </si>
  <si>
    <t>2023-06-05</t>
  </si>
  <si>
    <t>2023-06-06</t>
  </si>
  <si>
    <t>2023-06-07</t>
  </si>
  <si>
    <t>2023-06-08</t>
  </si>
  <si>
    <t>2023-06-09</t>
  </si>
  <si>
    <t>2023-06-12</t>
  </si>
  <si>
    <t>2023-06-13</t>
  </si>
  <si>
    <t>2023-06-15</t>
  </si>
  <si>
    <t>2023-06-16</t>
  </si>
  <si>
    <t>2023-06-20</t>
  </si>
  <si>
    <t>2023-06-21</t>
  </si>
  <si>
    <t>2023-06-22</t>
  </si>
  <si>
    <t>2023-06-23</t>
  </si>
  <si>
    <t>2023-06-24</t>
  </si>
  <si>
    <t>2023-06-25</t>
  </si>
  <si>
    <t>2023-06-26</t>
  </si>
  <si>
    <t>2023-06-28</t>
  </si>
  <si>
    <t>2023-06-29</t>
  </si>
  <si>
    <t>2023-06-30</t>
  </si>
  <si>
    <t>2023-07-01</t>
  </si>
  <si>
    <t>2023-07-03</t>
  </si>
  <si>
    <t>2023-07-05</t>
  </si>
  <si>
    <t>2023-07-06</t>
  </si>
  <si>
    <t>2023-07-07</t>
  </si>
  <si>
    <t>2023-07-09</t>
  </si>
  <si>
    <t>2023-07-10</t>
  </si>
  <si>
    <t>2023-07-11</t>
  </si>
  <si>
    <t>2023-07-13</t>
  </si>
  <si>
    <t>2023-07-14</t>
  </si>
  <si>
    <t>2023-07-15</t>
  </si>
  <si>
    <t>2023-07-17</t>
  </si>
  <si>
    <t>2023-07-18</t>
  </si>
  <si>
    <t>2023-07-19</t>
  </si>
  <si>
    <t>2023-07-20</t>
  </si>
  <si>
    <t>2023-07-21</t>
  </si>
  <si>
    <t>2023-07-24</t>
  </si>
  <si>
    <t>2023-07-25</t>
  </si>
  <si>
    <t>2023-07-26</t>
  </si>
  <si>
    <t>2023-07-27</t>
  </si>
  <si>
    <t>2023-07-28</t>
  </si>
  <si>
    <t>2023-07-30</t>
  </si>
  <si>
    <t>2023-07-31</t>
  </si>
  <si>
    <t>2023-08-01</t>
  </si>
  <si>
    <t>2023-08-02</t>
  </si>
  <si>
    <t>2023-08-03</t>
  </si>
  <si>
    <t>2023-08-04</t>
  </si>
  <si>
    <t>2023-08-07</t>
  </si>
  <si>
    <t>2023-08-18</t>
  </si>
  <si>
    <t>2023-08-23</t>
  </si>
  <si>
    <t>2023-09-06</t>
  </si>
  <si>
    <t>2023-09-07</t>
  </si>
  <si>
    <t>2023-09-12</t>
  </si>
  <si>
    <t>2023-09-18</t>
  </si>
  <si>
    <t>Violations</t>
  </si>
  <si>
    <t>Section referenced in Complaint</t>
  </si>
  <si>
    <t>Note</t>
  </si>
  <si>
    <t>https://www.att.com/plans/wireless/</t>
  </si>
  <si>
    <t>Evidence</t>
  </si>
  <si>
    <t>https://www.facebook.com/events/1216162602357464</t>
  </si>
  <si>
    <t>There are no metered parking spots in all of West Seattle</t>
  </si>
  <si>
    <t>Establishes base rate for Zoom monthly fee to be $17.63 (April, May, Jun)</t>
  </si>
  <si>
    <t>SECTION 1.2
SECTION 3.1</t>
  </si>
  <si>
    <t>RCW 42.17A.145
RCW 42.17A.445
WAC 390-16-238</t>
  </si>
  <si>
    <t>RCW 42.17A.240
WAC 390-16-205</t>
  </si>
  <si>
    <t>SECTION 2.1</t>
  </si>
  <si>
    <t>Event Info:
https://westseattleblog.com/event/city-council-district-1-candidates-forum-west-seattledemocratic-
women/?instance_id=692413</t>
  </si>
  <si>
    <t>SECTION 2.1
SECTION 2.2</t>
  </si>
  <si>
    <t>SECTION 2.3</t>
  </si>
  <si>
    <t>RCW 42.17A.240
WAC 390-16-205
WAC 390-16-238
RCW 42.17A.445</t>
  </si>
  <si>
    <t>SECTION 2.4</t>
  </si>
  <si>
    <t>SECTION 3.2</t>
  </si>
  <si>
    <t>RCW 42.17A.445
WAC 390-16-238</t>
  </si>
  <si>
    <t>SECTION 3.4</t>
  </si>
  <si>
    <t>SECTION 3.5</t>
  </si>
  <si>
    <t>SECTION 3.6</t>
  </si>
  <si>
    <t>Vendor Address (Seattle Area)</t>
  </si>
  <si>
    <t>Total</t>
  </si>
  <si>
    <t>West Seattle</t>
  </si>
  <si>
    <t>Downtown</t>
  </si>
  <si>
    <t>Capitol Hill</t>
  </si>
  <si>
    <t>Beacon Hill</t>
  </si>
  <si>
    <t>South Park</t>
  </si>
  <si>
    <t>SODO</t>
  </si>
  <si>
    <t>Georgetown</t>
  </si>
  <si>
    <t>U District</t>
  </si>
  <si>
    <t>Rainier Beach</t>
  </si>
  <si>
    <t>White Center</t>
  </si>
  <si>
    <t>Queen Anne</t>
  </si>
  <si>
    <t>Green Lake</t>
  </si>
  <si>
    <t>First Hill</t>
  </si>
  <si>
    <t>Columbia City</t>
  </si>
  <si>
    <t>Count</t>
  </si>
  <si>
    <t>%</t>
  </si>
  <si>
    <t xml:space="preserve">RCW 42.17A.240
WAC 390-16-205 </t>
  </si>
  <si>
    <t>SECTION 2.1
SECTION 3.4</t>
  </si>
  <si>
    <t>RCW 42.17A.240
WAC 390-16-205
RCW 42.17A.445
WAC 390-16-238</t>
  </si>
  <si>
    <t>No such event found for this org on 5/13. Candidate's attendance as an entrepreneur could not be considered solely for campaign purposes.</t>
  </si>
  <si>
    <t>https://experience.arcgis.com/experience/25325ab47d83420996d144e940da2aab/page/Curb-Spaces-and-Temp-No-PKG?views=Midday-Rates#data_s=id%3Awidget_59_output_config_2%3A0</t>
  </si>
  <si>
    <t>If the Georgetown coffee shop mentioned is Voi Ca Phe, there are zero metered parking zones in that area. Candidate reported a meeting at Voi Ca Phe that same day (4/24/23).</t>
  </si>
  <si>
    <t>Need to know the date of the event for this prepayment. No such event appears for this date at Town Hall or Seattle Arts and Lecture.</t>
  </si>
  <si>
    <t>Third purchase of toner and printer paper only 2 weeks after the first reported purchases of these supplies on 6/02.</t>
  </si>
  <si>
    <t>TOTAL</t>
  </si>
  <si>
    <t>First reported purchase of printer paper</t>
  </si>
  <si>
    <t>Second reported purchase of toner, ink and paper. Less than 2 months prior to the end of the primary election. Printer ink was previously purchased less than a month prior on 5/08/23; paper was last purchased a few days prior on 5/30/23.</t>
  </si>
  <si>
    <t>Will need to verify receipts to confirm what was purchased.</t>
  </si>
  <si>
    <t>If the candidate kept the printer after the campaign, this expense must be considered personal use.</t>
  </si>
  <si>
    <t>4th reported purchase of printer toner/ink. This one of two purchases made at Staples on 7/19/23. Toner was last purchased on 6/08/23.</t>
  </si>
  <si>
    <t>5th reported purchase of printer ink 2 days prior to the end of the campaign. The last toner purchase was reported 7/19/23. No additional purchase of printer paper was made.</t>
  </si>
  <si>
    <t>RCW 42.17A.480
RCW 42.17A.445
WAC 390-16-238</t>
  </si>
  <si>
    <t xml:space="preserve">Planned Parenthood Candidate Selection Process: https://www.plannedparenthoodaction.org/planned-parenthood-alliance-advocates/elections/information </t>
  </si>
  <si>
    <t>Per the 34th District Democrats Bylaws: Article VII Section 6:  All meetings of the Board and membership shall be open to the public and subject to these bylaws. Article IX Secton 2 - no mention of membership dues being required to be eligible for endorsement
- https://34dems.org/bylaws/
- https://34dems.org/2023-05-10-membership-meeting-minutes/</t>
  </si>
  <si>
    <t>AT&amp;T</t>
  </si>
  <si>
    <t>Shell</t>
  </si>
  <si>
    <t>Merchant</t>
  </si>
  <si>
    <t>Price</t>
  </si>
  <si>
    <t>Days between gas purchases</t>
  </si>
  <si>
    <t>TOTAL GAS PURCHASES</t>
  </si>
  <si>
    <t>Campaign-related gas purchases (After Primary Election)</t>
  </si>
  <si>
    <t>Campaign-related gas purchases (During Primary Election)</t>
  </si>
  <si>
    <t>Assumes her last personal purchase of gas was on 3/30/23 at Costco for $67.63.</t>
  </si>
  <si>
    <t>Est. # of gallons purchased (@$5/gal)</t>
  </si>
  <si>
    <t>Daily Required  Consumption
(in Gallons)</t>
  </si>
  <si>
    <t>Daily Required  Travel (in Miles)</t>
  </si>
  <si>
    <t>TOTAL DAYS OF DRIVING</t>
  </si>
  <si>
    <t>Ms. Craciun was in Alaska 8/8 - 8/15/23.
Days between gas purchases adjusted down by 7 days</t>
  </si>
  <si>
    <t>Ms. Craciun was in Hawaii 8/29 - 9/6/23.
Days between gas purchases adjusted down by 7 days</t>
  </si>
  <si>
    <t>Est Miles driven every single day between purchases</t>
  </si>
  <si>
    <t>Est. Miles driven every single day between purchases</t>
  </si>
  <si>
    <t>Unusually high usage for only 1 day</t>
  </si>
  <si>
    <t>Unusually high usage</t>
  </si>
  <si>
    <t>Unusually high usage for only 5 days</t>
  </si>
  <si>
    <t>Unusually high usage is explained by Ms. Craciun driving appx. 154 miles back to Seattle from The Gorge Amphitheater 6/10-6/11.</t>
  </si>
  <si>
    <t>Unusually high usage for post-campaign activities for 5 days</t>
  </si>
  <si>
    <t>Unusually high usage for post-campaign activities for 6 days</t>
  </si>
  <si>
    <t>Request receipt from Costco</t>
  </si>
  <si>
    <t>Cost equivalent of two (2) 20-lb propane tanks</t>
  </si>
  <si>
    <t>Cost of one (1) 20-lb propane tank exchange</t>
  </si>
  <si>
    <t>Second purchase of baked goods for an event happening 2 days later.</t>
  </si>
  <si>
    <t>First purchase of baked goods for an event happening 4 days later. It makes no sense to purchase baked goods this far in advance and have them remain fresh.</t>
  </si>
  <si>
    <t xml:space="preserve">This is likely a personal purchase that was made 2-3 days prior to the  reported transcation date due to Ms. Craciun's tendency to report posting dates for expenses. </t>
  </si>
  <si>
    <t>Third purchase of baked goods for an event happening the next evening. What happened to the food that was purchased at this same bakery the last 2 times?</t>
  </si>
  <si>
    <t>What kind of party supplies are available at a hardware store? Need description of supplies and confirmation that any durable goods were not kept for personal use by the candidate after the campaign.</t>
  </si>
  <si>
    <t xml:space="preserve">Ms. Craciun previously purchased a hammer with campaign funds on 6/23/23. </t>
  </si>
  <si>
    <t>If Ms. Craciun kept the hammer after the end of the campaign for personal use, it cannot be considered a campaign expense.</t>
  </si>
  <si>
    <t>First plausible food expenditure for the primary night party.</t>
  </si>
  <si>
    <t>There is no $50 toll in the Seattle area. This is likely an auto-reload for Ms. Craciun's Good to Go toll account. She needs to  provide a breakdown of the toll transactions that are related to the campaign. This is unacceptable.</t>
  </si>
  <si>
    <t>https://www.mygoodtogo.com/EN/learn/toll-roads/toll-rates</t>
  </si>
  <si>
    <t>https://web.archive.org/web/20230610135439/https://www.skylarkcafe.com/</t>
  </si>
  <si>
    <t>Total Parking</t>
  </si>
  <si>
    <t>Transaction amount adjusted to only account for parking costs.</t>
  </si>
  <si>
    <t>Incorrect date. Event occurred 7/23/23. Evidence shows this was for Ms. Craciun's golfing fees since West Seattle Golf Course has free parking.</t>
  </si>
  <si>
    <t xml:space="preserve">Incorrect date. Event occurred 7/23/23. </t>
  </si>
  <si>
    <t>Additional Evidence</t>
  </si>
  <si>
    <r>
      <t xml:space="preserve">No event listed on 5/11 for the 34th District Democrats. A meeting did occur on 5/10 over zoom. 
It is unclear what this expenditure was for - all meetings of the board and membership are open to the public and presumably free. Solicitation of membership fees to be considered for endorsement would be in violation of </t>
    </r>
    <r>
      <rPr>
        <b/>
        <sz val="11"/>
        <color theme="1"/>
        <rFont val="Calibri"/>
        <family val="2"/>
        <scheme val="minor"/>
      </rPr>
      <t>RCW 42.17A.480</t>
    </r>
    <r>
      <rPr>
        <sz val="11"/>
        <color theme="1"/>
        <rFont val="Calibri"/>
        <family val="2"/>
        <scheme val="minor"/>
      </rPr>
      <t>.</t>
    </r>
  </si>
  <si>
    <t xml:space="preserve">Allianz Policies: https://www.allianztravelinsurance.com/find-a-plan
Allianz Event Ticket Insurance: https://www.allianztravelinsurance.com/travel/planning/event-ticket-insurance.htm 
Alliant: https://alliant.com/ </t>
  </si>
  <si>
    <t>Event insurance was already secured for the 7/16/23 campaign BBQ event through The Event Helper on 7/9/23. 
Sources show that Allianz provides policies to individuals who purchase concert/event tickets or airfare in case of cancellation, not to non-corporate event organizers. According to a credit card statement, Ms. Craciun purchased airfare and Allianz Travel Insurance ($21.88) that posted 7/13/23.
The address Ms. Craciun provided for this vendor matches a corporate insurance provider named Alliant, which also does not insure small private events.</t>
  </si>
  <si>
    <t>SECTION 3.7</t>
  </si>
  <si>
    <t>Need additional detail for this purchase, including campaign purpose and date of the event. No evidence of an event happening on this date for this artist. 
Ms. Craciun is friends with this artist and would have attended in a personal capacity if this purchase is even truthful.</t>
  </si>
  <si>
    <t>Alternate mileage Calculation 
@ 23 mpg</t>
  </si>
  <si>
    <t>Est. Miles driven between purchase dates @ 18mpg</t>
  </si>
  <si>
    <t>Alt Daily Required  Travel (in Miles)</t>
  </si>
  <si>
    <t>Links:
https://www.facebook.com/SeattleArtsAndLectures/past_hosted_events
https://www.facebook.com/townhallseattle/past_hosted_events</t>
  </si>
  <si>
    <t xml:space="preserve">As one of the people named on this expenditure, I can confirm that it was not a  campaign meeting. It was a comedy show attended by myself, my spouse, Ms. Craciun and Ms. Corey. The tickets were already purchased by me. This transactions is for Ms. Craciun's food purchases of pizza and salads. We never met with a "Bryan" at this event. </t>
  </si>
  <si>
    <t xml:space="preserve">Upon request a text exchange is available between myself and Ms Craciun about the details of this event. </t>
  </si>
  <si>
    <t>https://seattlefarmersmarkets.org/our-vendors</t>
  </si>
  <si>
    <t xml:space="preserve">Inaccurate description of purchase - West Seattle Public Market (AKA West Seattle Farmers Market) does not have vendors that sell generic office supplies. All vendors are related to farms or food products. 
Also,  the purchase of office supplies would be subject to sales tax and therefore highly unlikely to come out to a perfectly round number. </t>
  </si>
  <si>
    <t>Need more detail about which service period this bill was in reference to.</t>
  </si>
  <si>
    <t>Campaign-related AT&amp;T Expenditures</t>
  </si>
  <si>
    <t>Need more detail about which service period the phone bill was in reference to. 
Transaction amount adjusted to only consider AT&amp;T.</t>
  </si>
  <si>
    <t>AVERAGE = $163.33/mo</t>
  </si>
  <si>
    <t>Historical Data for personal AT&amp;T Bills</t>
  </si>
  <si>
    <t>Adjusted down for two reported lunches $19.84 and $22.05 = $41.89</t>
  </si>
  <si>
    <t>Need more detail about the purpose of this meeting.</t>
  </si>
  <si>
    <t>This expense was for after the election. Need more information about who this meeting was with and for what purpose.</t>
  </si>
  <si>
    <t>This expense was for after the election. Need more information about the purpose of this meeting.</t>
  </si>
  <si>
    <t>This expense was for after the election. Susannah is a longtime personal friend of Ms. Craciun. Need more information about the purpose of this meeting.</t>
  </si>
  <si>
    <t>This expense was for after the election. Michelle is a friend of Ms. Craciun. Need more information about the purpose of this meeting and whether taking a friend out for coffee could be considered a campaign-only expense.</t>
  </si>
  <si>
    <t>This expense was for after the election. Carol is a longtime friend of Ms. Craciun. Need more information about the purpose of this meeting and whether taking a friend out for coffee could be considered a campaign-only expense.</t>
  </si>
  <si>
    <t>This expense was for after the election. Need more information about the purpose of this event. Many of Ms. Craciun's friends were also campaign volunteers.</t>
  </si>
  <si>
    <t>Michelle is a personal friend of Ms. Craciun. Need more information about the purpose of this meeting.</t>
  </si>
  <si>
    <t>Carol is a longtime personal friend of Ms. Craciun. Need more information about the purpose of this meeting.</t>
  </si>
  <si>
    <t>Jolynn donated $100.</t>
  </si>
  <si>
    <t>This is inaccurate. It was dinner during a comedy show.</t>
  </si>
  <si>
    <t xml:space="preserve">Personal testimony available. Ms. Craciun met Carol when she lived in Burien. </t>
  </si>
  <si>
    <t>Personal testimony.</t>
  </si>
  <si>
    <t>Personal testimony available. Ms. Craciun refers to Michelle a cousin from Ohio.</t>
  </si>
  <si>
    <t xml:space="preserve">Personal testimony available. Ms. Craciun refers to Michelle a cousin from Ohio. </t>
  </si>
  <si>
    <t>Susannah is a longtime personal friend of Ms. Craciun from Alaska.</t>
  </si>
  <si>
    <t>$100 in vouchers donated</t>
  </si>
  <si>
    <t>https://web6.seattle.gov/ethics/elections/poplist_v2.aspx?cid=884&amp;listtype=contributors</t>
  </si>
  <si>
    <t xml:space="preserve">Need more detail about the purpose of this meeting. </t>
  </si>
  <si>
    <t>Need more detail about the purpose of this meeting. $25 voucher donation on record.</t>
  </si>
  <si>
    <t>Need more detail about the purpose of this meeting. No donation on record.</t>
  </si>
  <si>
    <t>No donation on record. One social media post found in support of Ms. Craciun.</t>
  </si>
  <si>
    <t>No donation on record.</t>
  </si>
  <si>
    <t>$110 in donations recorded for Linda (5/3 and 6/29/23), $25 donation from Susie on 4/21/23.</t>
  </si>
  <si>
    <t>Carol is a longtime personal friend of Ms. Craciun. Donations made on 5/6 and 7/11/23 totaling $200.</t>
  </si>
  <si>
    <t>Need more detail about the purpose of this meeting. $25 donated on 9/1/23</t>
  </si>
  <si>
    <t>$100 in vouchers donated on 7/19</t>
  </si>
  <si>
    <t>This expense is reported for after the kickoff event on 7/1/23.</t>
  </si>
  <si>
    <t>$100 in vouchers donated 8/2/23</t>
  </si>
  <si>
    <t>Need more detail about the purpose of this meeting. Appears to be a personal expense.</t>
  </si>
  <si>
    <t>Need more detail about attendees and the purpose of this meeting.</t>
  </si>
  <si>
    <t>If Ms. Craciun only did this for the campaign, then it could be allowable, but if Ms. Craciun does this in a personal capacity, then it should be considered personal use.</t>
  </si>
  <si>
    <t xml:space="preserve">Personal testimony available to corroborate that Ms. Craciun would do this occasionally. </t>
  </si>
  <si>
    <t>Need more detail about the purpose of this meeting. $10 donation on record 5/06/23.</t>
  </si>
  <si>
    <t>Need more detail about the purpose of this meeting. Reported amount of $50 is suspiciously round.</t>
  </si>
  <si>
    <t>This expense is reported for after the kickoff event on 7/1/23. Reported amount of $29 is suspiciously round.</t>
  </si>
  <si>
    <t>Reported amount of $130 is suspiciously round.</t>
  </si>
  <si>
    <t>Reported amount of $23 is suspiciously round.</t>
  </si>
  <si>
    <t>Reported amount of $14 is suspiciously round.</t>
  </si>
  <si>
    <t>Reported amount of $31 is suspiciously round.</t>
  </si>
  <si>
    <t>What is this the campaign-related purpose for this expense - who was in attendance and what was discussed. Ms. Craciun regularly attends Pride events and presumably has dinner after attending in a personal capacity. Reported amount of $81 is suspiciously round.</t>
  </si>
  <si>
    <t>Need more detail about the purpose of this meeting. Reported amount of $19 is suspiciously round.</t>
  </si>
  <si>
    <t>Need more information about the purpose of this meeting. Reported amount of $37 is suspiciously round.</t>
  </si>
  <si>
    <t>Need more information about which event this was for. Reported amount of $27 is suspiciously round.</t>
  </si>
  <si>
    <t>Need more information about which event this was for. Reported amount of $34 is suspiciously round.</t>
  </si>
  <si>
    <t>Need more detail about the purpose of this meeting. Reported amount of $18 is suspiciously round.</t>
  </si>
  <si>
    <t>Another gift card for Susanna Orr.</t>
  </si>
  <si>
    <t xml:space="preserve">Need more information about who the gifts were given to and for what campaign purpose. </t>
  </si>
  <si>
    <t>Need more information if additional items were puchased. Purchase amount is not in a common denomination for gift cards and implies there was a taxable item included in the purchase.</t>
  </si>
  <si>
    <t xml:space="preserve">Need more information if additional items were puchased. Purchase amount is not in a common denomination for gift cards </t>
  </si>
  <si>
    <t>Gifts for Susanna Orr's son per Ms. Craciun's note on 7/31/23. Purchase amount is not in a common denomination for gift cards.</t>
  </si>
  <si>
    <t xml:space="preserve">This expense was for after the election. Taking one's partner and their mother out for breakfast should not be considered a campaign-related expense. </t>
  </si>
  <si>
    <t>From my personal recollection: Michele Natale, Chamel Simmons, Portia Flowers, Everett Moore, Susanna Orr are among Ms. Craciun's personal friends. 
Contact information is available for several people on this list upon request.</t>
  </si>
  <si>
    <t>Excessive purchases of gift cards. After this transaction, Ms. Craciun would purchase additional gift cards for staff on 8/02 and Susanna Orr would receive an additional $200 gift card on 8/01. Everett Moore is the son of Susanna Orr and a family friend of Ms. Craciun. The list of gift card recipients include many personal friends of Ms. Craciun.</t>
  </si>
  <si>
    <t>Typical Gas Purchases 10/4/21 - 1/29/25 (Historical)</t>
  </si>
  <si>
    <t>See Complaint.</t>
  </si>
  <si>
    <t>Event occurred 5/20/23. As someone who is named on this expenditure, this was not a meeting. It was a choir concert that I was performing in. In Ms. Craciun's own words, this purchase for her partner's birthday present and should be considered personal use.</t>
  </si>
  <si>
    <t>Event happened 6/16/23. This was not a meeting - it was a choir performance.</t>
  </si>
  <si>
    <t>Need more detail about the purpose of this meeting.  Reported amount of $10 is suspiciously round.</t>
  </si>
  <si>
    <t>For what campaign purpose. Ms Craciun is very involved with Pride and likely would have attended in a personal capacity.</t>
  </si>
  <si>
    <t>SECTION 2.1
SECTION 3.4
SECTION 3.6</t>
  </si>
  <si>
    <t xml:space="preserve">More information is needed about what was purchased and what happened to the equipment after the campaign ended. Purchase amount is highly suspicious, similar to the circumstances surrounding the fraudulent report of an HP printer. </t>
  </si>
  <si>
    <t>Encanto Arts is a 501c3 - cannot promote political candidates. An ad for anything other than Ms. Craciun's campaign would be considered personal use. There is no reference to an event of this type on Encanto's social media - they primarily produce music concerts.</t>
  </si>
  <si>
    <t xml:space="preserve">Dates for each of these transactions and campaign purpose need to be provided. It is unclear when the campaign credit card was lost since campaign purchase activity remained consistent without the need for Ms. Craciun to be reimbursed directly. 
- 6/30/23 - $88.05 was already paid to West Seattle Nursery on 6/30 with no campaign purpose stated. </t>
  </si>
  <si>
    <t>Rent for personal living accommodations - personal use.</t>
  </si>
  <si>
    <t>Need more information about the date and description of the event. On 7/17, flowers were already purchased for the barbecue event.</t>
  </si>
  <si>
    <t>Since solicitation of dues for endorsement are disallowed by RCW 42.17A.480, the candidate may not attribute these expenditures to the campaign. Additionally, it is not the policy of Planned Parenthood to require membership to be endorsed.</t>
  </si>
  <si>
    <t>For what campaign purpose. Ms. Craciun appears to have purchased a premium ticket for grandstand seating for a community event that is otherwise free. This should be considered personal use.</t>
  </si>
  <si>
    <t>SECTION 2.1
SECTION 3.4
SECTION 3.5</t>
  </si>
  <si>
    <t>Need additional detail for this large purchase. Unclear what sort of barbecue supplies could be sourced at an office supply store. An examination of receipts may reveal these to be excess printer ink purchases.</t>
  </si>
  <si>
    <t>This is an extraordinary amount to spend on garbage bags for a single event.</t>
  </si>
  <si>
    <t>This conference was held out of state in October 2023, long after the August primary. There is no reasonable campaign-related justification for this expense.</t>
  </si>
  <si>
    <t>In addition to another purchase of trash bags on the same day, the campaign spent $35 on trash bags. For that amount, you could get 150 - 200 trash bags.</t>
  </si>
  <si>
    <t>Ms. Craciun requested personal reimbursement for this same expense on 7/13/23. Duplicate request.</t>
  </si>
  <si>
    <t xml:space="preserve"> </t>
  </si>
  <si>
    <t>Incorrect date. Event occurred 7/23. Venue has a free parking lot. This is likely golfing fees.</t>
  </si>
  <si>
    <t xml:space="preserve">Need mileage log to ensure travel is for campaign purposes and that Ms. Craciun is not duplicating expenses already paid to Seattle Parking. </t>
  </si>
  <si>
    <t>First reported purchase of printer ink less than 3 months remaining until the end of the primary election. Presumably, a personal printer was being used during this time.</t>
  </si>
  <si>
    <t>There were 4 purchases of printer supplies prior to this purchase of a printer. If the candidate kept the printer after the campaign, it must be considered personal use.</t>
  </si>
  <si>
    <t>Need additional detail to account for this large of a purchase that isn't just rubber bands. It is suspected that this may be a purchase of printer ink. This is one of two purchases made at Staples on 7/07/23</t>
  </si>
  <si>
    <t>Need additional detail for what was purchased. It is suspected that this may be a purchase of printer ink. This is one of two purchases made at Staples on 7/07/23</t>
  </si>
  <si>
    <t>4th reported purchase of printer paper. Purchase amount is the equivalent of one ream of paper. This is one of two purchases made at Staples on 7/19/23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</si>
</sst>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0.0"/>
  </numFmts>
  <fonts count="25" x14ac:knownFonts="1">
    <font>
      <sz val="14"/>
      <color theme="1"/>
      <name val="Calibri"/>
      <family val="2"/>
      <scheme val="minor"/>
    </font>
    <font>
      <sz val="11"/>
      <color theme="1"/>
      <name val="Calibri"/>
      <family val="2"/>
      <scheme val="minor"/>
    </font>
    <font>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4"/>
      <color rgb="FF006100"/>
      <name val="Calibri"/>
      <family val="2"/>
      <scheme val="minor"/>
    </font>
    <font>
      <sz val="14"/>
      <color rgb="FF9C0006"/>
      <name val="Calibri"/>
      <family val="2"/>
      <scheme val="minor"/>
    </font>
    <font>
      <sz val="14"/>
      <color rgb="FF9C5700"/>
      <name val="Calibri"/>
      <family val="2"/>
      <scheme val="minor"/>
    </font>
    <font>
      <sz val="14"/>
      <color rgb="FF3F3F76"/>
      <name val="Calibri"/>
      <family val="2"/>
      <scheme val="minor"/>
    </font>
    <font>
      <b/>
      <sz val="14"/>
      <color rgb="FF3F3F3F"/>
      <name val="Calibri"/>
      <family val="2"/>
      <scheme val="minor"/>
    </font>
    <font>
      <b/>
      <sz val="14"/>
      <color rgb="FFFA7D00"/>
      <name val="Calibri"/>
      <family val="2"/>
      <scheme val="minor"/>
    </font>
    <font>
      <sz val="14"/>
      <color rgb="FFFA7D00"/>
      <name val="Calibri"/>
      <family val="2"/>
      <scheme val="minor"/>
    </font>
    <font>
      <b/>
      <sz val="14"/>
      <color theme="0"/>
      <name val="Calibri"/>
      <family val="2"/>
      <scheme val="minor"/>
    </font>
    <font>
      <sz val="14"/>
      <color rgb="FFFF0000"/>
      <name val="Calibri"/>
      <family val="2"/>
      <scheme val="minor"/>
    </font>
    <font>
      <i/>
      <sz val="14"/>
      <color rgb="FF7F7F7F"/>
      <name val="Calibri"/>
      <family val="2"/>
      <scheme val="minor"/>
    </font>
    <font>
      <b/>
      <sz val="14"/>
      <color theme="1"/>
      <name val="Calibri"/>
      <family val="2"/>
      <scheme val="minor"/>
    </font>
    <font>
      <sz val="14"/>
      <color theme="0"/>
      <name val="Calibri"/>
      <family val="2"/>
      <scheme val="minor"/>
    </font>
    <font>
      <u/>
      <sz val="14"/>
      <color theme="10"/>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tint="-0.249977111117893"/>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5">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cellStyleXfs>
  <cellXfs count="164">
    <xf numFmtId="0" fontId="0" fillId="0" borderId="0" xfId="0"/>
    <xf numFmtId="0" fontId="0" fillId="0" borderId="10" xfId="0" applyBorder="1"/>
    <xf numFmtId="164" fontId="0" fillId="0" borderId="10" xfId="0" applyNumberFormat="1" applyBorder="1"/>
    <xf numFmtId="0" fontId="17" fillId="33" borderId="10" xfId="0" applyFont="1" applyFill="1" applyBorder="1"/>
    <xf numFmtId="164" fontId="17" fillId="33" borderId="10" xfId="0" applyNumberFormat="1" applyFont="1" applyFill="1" applyBorder="1"/>
    <xf numFmtId="0" fontId="17" fillId="33" borderId="10" xfId="0" applyFont="1" applyFill="1" applyBorder="1" applyAlignment="1">
      <alignment wrapText="1"/>
    </xf>
    <xf numFmtId="44" fontId="17" fillId="33" borderId="10" xfId="42" applyFont="1" applyFill="1" applyBorder="1"/>
    <xf numFmtId="0" fontId="0" fillId="0" borderId="0" xfId="0" applyAlignment="1">
      <alignment wrapText="1"/>
    </xf>
    <xf numFmtId="0" fontId="0" fillId="0" borderId="10" xfId="0" applyBorder="1" applyAlignment="1">
      <alignment wrapText="1"/>
    </xf>
    <xf numFmtId="44" fontId="0" fillId="0" borderId="10" xfId="42" applyFont="1" applyBorder="1"/>
    <xf numFmtId="9" fontId="0" fillId="0" borderId="0" xfId="43" applyFont="1"/>
    <xf numFmtId="0" fontId="17" fillId="0" borderId="0" xfId="0" applyFont="1"/>
    <xf numFmtId="44" fontId="17" fillId="0" borderId="0" xfId="0" applyNumberFormat="1" applyFont="1"/>
    <xf numFmtId="0" fontId="17" fillId="0" borderId="0" xfId="0" applyFont="1" applyAlignment="1">
      <alignment wrapText="1"/>
    </xf>
    <xf numFmtId="0" fontId="20" fillId="0" borderId="0" xfId="0" applyFont="1"/>
    <xf numFmtId="0" fontId="21" fillId="0" borderId="0" xfId="0" applyFont="1"/>
    <xf numFmtId="44" fontId="21" fillId="0" borderId="0" xfId="42" applyFont="1"/>
    <xf numFmtId="0" fontId="21" fillId="0" borderId="10" xfId="0" applyFont="1" applyBorder="1"/>
    <xf numFmtId="164" fontId="21" fillId="0" borderId="10" xfId="0" applyNumberFormat="1" applyFont="1" applyBorder="1"/>
    <xf numFmtId="0" fontId="21" fillId="0" borderId="10" xfId="0" applyFont="1" applyBorder="1" applyAlignment="1">
      <alignment wrapText="1"/>
    </xf>
    <xf numFmtId="44" fontId="21" fillId="0" borderId="10" xfId="42" applyFont="1" applyBorder="1"/>
    <xf numFmtId="0" fontId="21" fillId="0" borderId="20" xfId="0" applyFont="1" applyBorder="1"/>
    <xf numFmtId="14" fontId="21" fillId="0" borderId="0" xfId="0" applyNumberFormat="1" applyFont="1"/>
    <xf numFmtId="44" fontId="21" fillId="0" borderId="21" xfId="42" applyFont="1" applyBorder="1"/>
    <xf numFmtId="0" fontId="21" fillId="0" borderId="22" xfId="0" applyFont="1" applyBorder="1"/>
    <xf numFmtId="14" fontId="21" fillId="0" borderId="23" xfId="0" applyNumberFormat="1" applyFont="1" applyBorder="1"/>
    <xf numFmtId="44" fontId="21" fillId="0" borderId="24" xfId="42" applyFont="1" applyBorder="1"/>
    <xf numFmtId="0" fontId="20" fillId="34" borderId="17" xfId="0" applyFont="1" applyFill="1" applyBorder="1"/>
    <xf numFmtId="0" fontId="21" fillId="34" borderId="18" xfId="0" applyFont="1" applyFill="1" applyBorder="1"/>
    <xf numFmtId="44" fontId="21" fillId="0" borderId="0" xfId="42" applyFont="1" applyBorder="1"/>
    <xf numFmtId="44" fontId="21" fillId="0" borderId="0" xfId="0" applyNumberFormat="1" applyFont="1"/>
    <xf numFmtId="14" fontId="21" fillId="0" borderId="10" xfId="0" applyNumberFormat="1" applyFont="1" applyBorder="1" applyAlignment="1">
      <alignment wrapText="1"/>
    </xf>
    <xf numFmtId="0" fontId="21" fillId="35" borderId="0" xfId="0" applyFont="1" applyFill="1"/>
    <xf numFmtId="0" fontId="21" fillId="36" borderId="26" xfId="0" applyFont="1" applyFill="1" applyBorder="1"/>
    <xf numFmtId="44" fontId="20" fillId="36" borderId="27" xfId="42" applyFont="1" applyFill="1" applyBorder="1"/>
    <xf numFmtId="0" fontId="21" fillId="35" borderId="23" xfId="0" applyFont="1" applyFill="1" applyBorder="1"/>
    <xf numFmtId="44" fontId="20" fillId="35" borderId="24" xfId="0" applyNumberFormat="1" applyFont="1" applyFill="1" applyBorder="1"/>
    <xf numFmtId="0" fontId="21" fillId="0" borderId="29" xfId="0" applyFont="1" applyBorder="1"/>
    <xf numFmtId="0" fontId="21" fillId="0" borderId="31" xfId="0" applyFont="1" applyBorder="1"/>
    <xf numFmtId="164" fontId="21" fillId="0" borderId="32" xfId="0" applyNumberFormat="1" applyFont="1" applyBorder="1"/>
    <xf numFmtId="0" fontId="21" fillId="0" borderId="32" xfId="0" applyFont="1" applyBorder="1" applyAlignment="1">
      <alignment wrapText="1"/>
    </xf>
    <xf numFmtId="0" fontId="21" fillId="0" borderId="32" xfId="0" applyFont="1" applyBorder="1"/>
    <xf numFmtId="44" fontId="21" fillId="0" borderId="32" xfId="42" applyFont="1" applyBorder="1"/>
    <xf numFmtId="165" fontId="21" fillId="0" borderId="35" xfId="0" applyNumberFormat="1" applyFont="1" applyBorder="1" applyAlignment="1">
      <alignment wrapText="1"/>
    </xf>
    <xf numFmtId="165" fontId="21" fillId="0" borderId="11" xfId="0" applyNumberFormat="1" applyFont="1" applyBorder="1" applyAlignment="1">
      <alignment wrapText="1"/>
    </xf>
    <xf numFmtId="165" fontId="21" fillId="0" borderId="34" xfId="0" applyNumberFormat="1" applyFont="1" applyBorder="1" applyAlignment="1">
      <alignment wrapText="1"/>
    </xf>
    <xf numFmtId="165" fontId="21" fillId="37" borderId="35" xfId="0" applyNumberFormat="1" applyFont="1" applyFill="1" applyBorder="1" applyAlignment="1">
      <alignment wrapText="1"/>
    </xf>
    <xf numFmtId="165" fontId="21" fillId="37" borderId="36" xfId="0" applyNumberFormat="1" applyFont="1" applyFill="1" applyBorder="1" applyAlignment="1">
      <alignment wrapText="1"/>
    </xf>
    <xf numFmtId="0" fontId="21" fillId="0" borderId="0" xfId="0" applyFont="1" applyAlignment="1">
      <alignment wrapText="1"/>
    </xf>
    <xf numFmtId="0" fontId="20" fillId="36" borderId="39" xfId="0" applyFont="1" applyFill="1" applyBorder="1"/>
    <xf numFmtId="0" fontId="20" fillId="0" borderId="0" xfId="0" applyFont="1" applyAlignment="1">
      <alignment wrapText="1"/>
    </xf>
    <xf numFmtId="0" fontId="20" fillId="35" borderId="16" xfId="0" applyFont="1" applyFill="1" applyBorder="1" applyAlignment="1">
      <alignment horizontal="right" wrapText="1"/>
    </xf>
    <xf numFmtId="0" fontId="20" fillId="36" borderId="16" xfId="0" applyFont="1" applyFill="1" applyBorder="1" applyAlignment="1">
      <alignment horizontal="right" wrapText="1"/>
    </xf>
    <xf numFmtId="0" fontId="20" fillId="35" borderId="22" xfId="0" applyFont="1" applyFill="1" applyBorder="1" applyAlignment="1">
      <alignment horizontal="left"/>
    </xf>
    <xf numFmtId="0" fontId="20" fillId="36" borderId="25" xfId="0" applyFont="1" applyFill="1" applyBorder="1" applyAlignment="1">
      <alignment horizontal="left"/>
    </xf>
    <xf numFmtId="0" fontId="20" fillId="38" borderId="17" xfId="0" applyFont="1" applyFill="1" applyBorder="1"/>
    <xf numFmtId="44" fontId="21" fillId="38" borderId="18" xfId="42" applyFont="1" applyFill="1" applyBorder="1"/>
    <xf numFmtId="0" fontId="21" fillId="38" borderId="18" xfId="0" applyFont="1" applyFill="1" applyBorder="1"/>
    <xf numFmtId="0" fontId="21" fillId="38" borderId="19" xfId="0" applyFont="1" applyFill="1" applyBorder="1"/>
    <xf numFmtId="0" fontId="20" fillId="38" borderId="41" xfId="0" applyFont="1" applyFill="1" applyBorder="1"/>
    <xf numFmtId="164" fontId="20" fillId="38" borderId="28" xfId="0" applyNumberFormat="1" applyFont="1" applyFill="1" applyBorder="1"/>
    <xf numFmtId="0" fontId="20" fillId="38" borderId="28" xfId="0" applyFont="1" applyFill="1" applyBorder="1" applyAlignment="1">
      <alignment wrapText="1"/>
    </xf>
    <xf numFmtId="0" fontId="20" fillId="38" borderId="28" xfId="0" applyFont="1" applyFill="1" applyBorder="1"/>
    <xf numFmtId="44" fontId="20" fillId="38" borderId="28" xfId="42" applyFont="1" applyFill="1" applyBorder="1"/>
    <xf numFmtId="0" fontId="20" fillId="38" borderId="37" xfId="0" applyFont="1" applyFill="1" applyBorder="1" applyAlignment="1">
      <alignment wrapText="1"/>
    </xf>
    <xf numFmtId="0" fontId="20" fillId="38" borderId="38" xfId="0" applyFont="1" applyFill="1" applyBorder="1" applyAlignment="1">
      <alignment wrapText="1"/>
    </xf>
    <xf numFmtId="44" fontId="21" fillId="34" borderId="18" xfId="42" applyFont="1" applyFill="1" applyBorder="1"/>
    <xf numFmtId="0" fontId="21" fillId="34" borderId="19" xfId="0" applyFont="1" applyFill="1" applyBorder="1"/>
    <xf numFmtId="0" fontId="20" fillId="34" borderId="41" xfId="0" applyFont="1" applyFill="1" applyBorder="1"/>
    <xf numFmtId="164" fontId="20" fillId="34" borderId="28" xfId="0" applyNumberFormat="1" applyFont="1" applyFill="1" applyBorder="1"/>
    <xf numFmtId="0" fontId="20" fillId="34" borderId="28" xfId="0" applyFont="1" applyFill="1" applyBorder="1" applyAlignment="1">
      <alignment wrapText="1"/>
    </xf>
    <xf numFmtId="0" fontId="20" fillId="34" borderId="28" xfId="0" applyFont="1" applyFill="1" applyBorder="1"/>
    <xf numFmtId="44" fontId="20" fillId="34" borderId="28" xfId="42" applyFont="1" applyFill="1" applyBorder="1"/>
    <xf numFmtId="0" fontId="20" fillId="34" borderId="37" xfId="0" applyFont="1" applyFill="1" applyBorder="1" applyAlignment="1">
      <alignment wrapText="1"/>
    </xf>
    <xf numFmtId="0" fontId="20" fillId="34" borderId="38" xfId="0" applyFont="1" applyFill="1" applyBorder="1" applyAlignment="1">
      <alignment wrapText="1"/>
    </xf>
    <xf numFmtId="0" fontId="20" fillId="39" borderId="17" xfId="0" applyFont="1" applyFill="1" applyBorder="1"/>
    <xf numFmtId="0" fontId="21" fillId="39" borderId="18" xfId="0" applyFont="1" applyFill="1" applyBorder="1"/>
    <xf numFmtId="44" fontId="21" fillId="39" borderId="19" xfId="42" applyFont="1" applyFill="1" applyBorder="1"/>
    <xf numFmtId="0" fontId="20" fillId="39" borderId="16" xfId="0" applyFont="1" applyFill="1" applyBorder="1"/>
    <xf numFmtId="165" fontId="21" fillId="0" borderId="0" xfId="0" applyNumberFormat="1" applyFont="1"/>
    <xf numFmtId="16" fontId="21" fillId="0" borderId="0" xfId="0" applyNumberFormat="1" applyFont="1"/>
    <xf numFmtId="0" fontId="20" fillId="35" borderId="42" xfId="0" applyFont="1" applyFill="1" applyBorder="1"/>
    <xf numFmtId="2" fontId="20" fillId="35" borderId="42" xfId="0" applyNumberFormat="1" applyFont="1" applyFill="1" applyBorder="1"/>
    <xf numFmtId="0" fontId="21" fillId="40" borderId="10" xfId="0" applyFont="1" applyFill="1" applyBorder="1"/>
    <xf numFmtId="0" fontId="21" fillId="40" borderId="10" xfId="0" applyFont="1" applyFill="1" applyBorder="1" applyAlignment="1">
      <alignment wrapText="1"/>
    </xf>
    <xf numFmtId="0" fontId="22" fillId="33" borderId="10" xfId="0" applyFont="1" applyFill="1" applyBorder="1"/>
    <xf numFmtId="164" fontId="22" fillId="33" borderId="10" xfId="0" applyNumberFormat="1" applyFont="1" applyFill="1" applyBorder="1"/>
    <xf numFmtId="0" fontId="22" fillId="33" borderId="10" xfId="0" applyFont="1" applyFill="1" applyBorder="1" applyAlignment="1">
      <alignment wrapText="1"/>
    </xf>
    <xf numFmtId="44" fontId="22" fillId="33" borderId="10" xfId="42" applyFont="1" applyFill="1" applyBorder="1"/>
    <xf numFmtId="0" fontId="23" fillId="0" borderId="10" xfId="0" applyFont="1" applyBorder="1"/>
    <xf numFmtId="164" fontId="23" fillId="0" borderId="10" xfId="0" applyNumberFormat="1" applyFont="1" applyBorder="1"/>
    <xf numFmtId="0" fontId="23" fillId="0" borderId="10" xfId="0" applyFont="1" applyBorder="1" applyAlignment="1">
      <alignment wrapText="1"/>
    </xf>
    <xf numFmtId="44" fontId="23" fillId="0" borderId="10" xfId="42" applyFont="1" applyBorder="1"/>
    <xf numFmtId="0" fontId="23" fillId="0" borderId="0" xfId="0" applyFont="1"/>
    <xf numFmtId="0" fontId="24" fillId="0" borderId="10" xfId="44" applyFont="1" applyBorder="1" applyAlignment="1">
      <alignment wrapText="1"/>
    </xf>
    <xf numFmtId="0" fontId="23" fillId="34" borderId="10" xfId="0" applyFont="1" applyFill="1" applyBorder="1" applyAlignment="1">
      <alignment wrapText="1"/>
    </xf>
    <xf numFmtId="0" fontId="23" fillId="34" borderId="10" xfId="0" applyFont="1" applyFill="1" applyBorder="1"/>
    <xf numFmtId="44" fontId="23" fillId="0" borderId="13" xfId="42" applyFont="1" applyBorder="1"/>
    <xf numFmtId="0" fontId="23" fillId="0" borderId="13" xfId="0" applyFont="1" applyBorder="1"/>
    <xf numFmtId="0" fontId="22" fillId="0" borderId="16" xfId="0" applyFont="1" applyBorder="1"/>
    <xf numFmtId="44" fontId="22" fillId="0" borderId="16" xfId="0" applyNumberFormat="1" applyFont="1" applyBorder="1"/>
    <xf numFmtId="0" fontId="20" fillId="41" borderId="16" xfId="0" applyFont="1" applyFill="1" applyBorder="1" applyAlignment="1">
      <alignment horizontal="right" wrapText="1"/>
    </xf>
    <xf numFmtId="165" fontId="21" fillId="0" borderId="11" xfId="0" applyNumberFormat="1" applyFont="1" applyBorder="1"/>
    <xf numFmtId="165" fontId="21" fillId="0" borderId="34" xfId="0" applyNumberFormat="1" applyFont="1" applyBorder="1"/>
    <xf numFmtId="165" fontId="20" fillId="35" borderId="20" xfId="0" applyNumberFormat="1" applyFont="1" applyFill="1" applyBorder="1"/>
    <xf numFmtId="0" fontId="20" fillId="35" borderId="25" xfId="0" applyFont="1" applyFill="1" applyBorder="1" applyAlignment="1">
      <alignment horizontal="right" wrapText="1"/>
    </xf>
    <xf numFmtId="0" fontId="20" fillId="41" borderId="43" xfId="0" applyFont="1" applyFill="1" applyBorder="1" applyAlignment="1">
      <alignment wrapText="1"/>
    </xf>
    <xf numFmtId="165" fontId="21" fillId="41" borderId="44" xfId="0" applyNumberFormat="1" applyFont="1" applyFill="1" applyBorder="1"/>
    <xf numFmtId="165" fontId="21" fillId="41" borderId="45" xfId="0" applyNumberFormat="1" applyFont="1" applyFill="1" applyBorder="1"/>
    <xf numFmtId="165" fontId="20" fillId="41" borderId="42" xfId="0" applyNumberFormat="1" applyFont="1" applyFill="1" applyBorder="1"/>
    <xf numFmtId="0" fontId="20" fillId="36" borderId="25" xfId="0" applyFont="1" applyFill="1" applyBorder="1" applyAlignment="1">
      <alignment horizontal="right" wrapText="1"/>
    </xf>
    <xf numFmtId="165" fontId="21" fillId="0" borderId="12" xfId="0" applyNumberFormat="1" applyFont="1" applyBorder="1" applyAlignment="1">
      <alignment wrapText="1"/>
    </xf>
    <xf numFmtId="165" fontId="21" fillId="0" borderId="12" xfId="0" applyNumberFormat="1" applyFont="1" applyBorder="1"/>
    <xf numFmtId="165" fontId="21" fillId="41" borderId="46" xfId="0" applyNumberFormat="1" applyFont="1" applyFill="1" applyBorder="1"/>
    <xf numFmtId="2" fontId="20" fillId="36" borderId="16" xfId="0" applyNumberFormat="1" applyFont="1" applyFill="1" applyBorder="1"/>
    <xf numFmtId="165" fontId="20" fillId="36" borderId="25" xfId="0" applyNumberFormat="1" applyFont="1" applyFill="1" applyBorder="1"/>
    <xf numFmtId="165" fontId="20" fillId="41" borderId="16" xfId="0" applyNumberFormat="1" applyFont="1" applyFill="1" applyBorder="1"/>
    <xf numFmtId="14" fontId="23" fillId="0" borderId="10" xfId="0" applyNumberFormat="1" applyFont="1" applyBorder="1"/>
    <xf numFmtId="0" fontId="22" fillId="34" borderId="10" xfId="0" applyFont="1" applyFill="1" applyBorder="1"/>
    <xf numFmtId="0" fontId="22" fillId="33" borderId="14" xfId="0" applyFont="1" applyFill="1" applyBorder="1"/>
    <xf numFmtId="164" fontId="22" fillId="33" borderId="14" xfId="0" applyNumberFormat="1" applyFont="1" applyFill="1" applyBorder="1"/>
    <xf numFmtId="0" fontId="22" fillId="33" borderId="14" xfId="0" applyFont="1" applyFill="1" applyBorder="1" applyAlignment="1">
      <alignment wrapText="1"/>
    </xf>
    <xf numFmtId="44" fontId="22" fillId="33" borderId="14" xfId="42" applyFont="1" applyFill="1" applyBorder="1"/>
    <xf numFmtId="0" fontId="22" fillId="33" borderId="25" xfId="0" applyFont="1" applyFill="1" applyBorder="1"/>
    <xf numFmtId="0" fontId="22" fillId="33" borderId="26" xfId="0" applyFont="1" applyFill="1" applyBorder="1"/>
    <xf numFmtId="0" fontId="22" fillId="33" borderId="27" xfId="0" applyFont="1" applyFill="1" applyBorder="1"/>
    <xf numFmtId="0" fontId="22" fillId="33" borderId="47" xfId="0" applyFont="1" applyFill="1" applyBorder="1"/>
    <xf numFmtId="0" fontId="22" fillId="33" borderId="48" xfId="0" applyFont="1" applyFill="1" applyBorder="1" applyAlignment="1">
      <alignment wrapText="1"/>
    </xf>
    <xf numFmtId="0" fontId="23" fillId="0" borderId="29" xfId="0" applyFont="1" applyBorder="1"/>
    <xf numFmtId="0" fontId="23" fillId="0" borderId="30" xfId="0" applyFont="1" applyBorder="1" applyAlignment="1">
      <alignment wrapText="1"/>
    </xf>
    <xf numFmtId="0" fontId="23" fillId="0" borderId="31" xfId="0" applyFont="1" applyBorder="1"/>
    <xf numFmtId="164" fontId="23" fillId="0" borderId="32" xfId="0" applyNumberFormat="1" applyFont="1" applyBorder="1"/>
    <xf numFmtId="0" fontId="23" fillId="0" borderId="32" xfId="0" applyFont="1" applyBorder="1" applyAlignment="1">
      <alignment wrapText="1"/>
    </xf>
    <xf numFmtId="0" fontId="23" fillId="0" borderId="32" xfId="0" applyFont="1" applyBorder="1"/>
    <xf numFmtId="0" fontId="23" fillId="0" borderId="33" xfId="0" applyFont="1" applyBorder="1" applyAlignment="1">
      <alignment wrapText="1"/>
    </xf>
    <xf numFmtId="44" fontId="23" fillId="40" borderId="32" xfId="42" applyFont="1" applyFill="1" applyBorder="1"/>
    <xf numFmtId="44" fontId="22" fillId="0" borderId="27" xfId="0" applyNumberFormat="1" applyFont="1" applyBorder="1"/>
    <xf numFmtId="0" fontId="22" fillId="0" borderId="22" xfId="0" applyFont="1" applyBorder="1"/>
    <xf numFmtId="0" fontId="23" fillId="0" borderId="23" xfId="0" applyFont="1" applyBorder="1"/>
    <xf numFmtId="44" fontId="22" fillId="0" borderId="24" xfId="0" applyNumberFormat="1" applyFont="1" applyBorder="1"/>
    <xf numFmtId="14" fontId="23" fillId="0" borderId="0" xfId="0" applyNumberFormat="1" applyFont="1"/>
    <xf numFmtId="44" fontId="22" fillId="0" borderId="16" xfId="42" applyFont="1" applyBorder="1"/>
    <xf numFmtId="44" fontId="22" fillId="0" borderId="40" xfId="42" applyFont="1" applyBorder="1"/>
    <xf numFmtId="0" fontId="22" fillId="34" borderId="17" xfId="0" applyFont="1" applyFill="1" applyBorder="1"/>
    <xf numFmtId="0" fontId="22" fillId="34" borderId="18" xfId="0" applyFont="1" applyFill="1" applyBorder="1"/>
    <xf numFmtId="0" fontId="22" fillId="34" borderId="19" xfId="0" applyFont="1" applyFill="1" applyBorder="1"/>
    <xf numFmtId="0" fontId="22" fillId="34" borderId="29" xfId="0" applyFont="1" applyFill="1" applyBorder="1"/>
    <xf numFmtId="0" fontId="22" fillId="34" borderId="30" xfId="0" applyFont="1" applyFill="1" applyBorder="1"/>
    <xf numFmtId="44" fontId="23" fillId="0" borderId="30" xfId="42" applyFont="1" applyBorder="1"/>
    <xf numFmtId="14" fontId="23" fillId="0" borderId="32" xfId="0" applyNumberFormat="1" applyFont="1" applyBorder="1"/>
    <xf numFmtId="44" fontId="23" fillId="0" borderId="33" xfId="42" applyFont="1" applyBorder="1"/>
    <xf numFmtId="44" fontId="23" fillId="34" borderId="10" xfId="42" applyFont="1" applyFill="1" applyBorder="1"/>
    <xf numFmtId="0" fontId="23" fillId="0" borderId="0" xfId="0" applyFont="1" applyAlignment="1">
      <alignment wrapText="1"/>
    </xf>
    <xf numFmtId="44" fontId="23" fillId="0" borderId="0" xfId="42" applyFont="1"/>
    <xf numFmtId="44" fontId="23" fillId="40" borderId="10" xfId="42" applyFont="1" applyFill="1" applyBorder="1"/>
    <xf numFmtId="0" fontId="23" fillId="0" borderId="13" xfId="0" applyFont="1" applyBorder="1" applyAlignment="1">
      <alignment wrapText="1"/>
    </xf>
    <xf numFmtId="0" fontId="22" fillId="0" borderId="16" xfId="0" applyFont="1" applyBorder="1" applyAlignment="1">
      <alignment wrapText="1"/>
    </xf>
    <xf numFmtId="0" fontId="17" fillId="0" borderId="26" xfId="0" applyFont="1" applyBorder="1"/>
    <xf numFmtId="0" fontId="22" fillId="0" borderId="25" xfId="0" applyFont="1" applyBorder="1" applyAlignment="1">
      <alignment horizontal="right" wrapText="1"/>
    </xf>
    <xf numFmtId="44" fontId="23" fillId="40" borderId="13" xfId="42" applyFont="1" applyFill="1" applyBorder="1"/>
    <xf numFmtId="0" fontId="23" fillId="0" borderId="15" xfId="0" applyFont="1" applyBorder="1"/>
    <xf numFmtId="0" fontId="24" fillId="0" borderId="0" xfId="44" applyFont="1"/>
    <xf numFmtId="164" fontId="23" fillId="0" borderId="0" xfId="0" applyNumberFormat="1" applyFont="1"/>
    <xf numFmtId="16" fontId="23" fillId="0" borderId="0" xfId="0" applyNumberFormat="1" applyFon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3">
    <dxf>
      <font>
        <b val="0"/>
        <i val="0"/>
        <strike val="0"/>
        <condense val="0"/>
        <extend val="0"/>
        <outline val="0"/>
        <shadow val="0"/>
        <u val="none"/>
        <vertAlign val="baseline"/>
        <sz val="14"/>
        <color theme="1"/>
        <name val="Calibri"/>
        <family val="2"/>
        <scheme val="minor"/>
      </font>
      <numFmt numFmtId="13" formatCode="0%"/>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2932F76-B0DF-4C47-A674-CDDF7AFCBC71}" autoFormatId="16" applyNumberFormats="0" applyBorderFormats="0" applyFontFormats="0" applyPatternFormats="0" applyAlignmentFormats="0" applyWidthHeightFormats="0">
  <queryTableRefresh nextId="4" unboundColumnsRight="1">
    <queryTableFields count="3">
      <queryTableField id="1" name="Vendor Address (Seattle Area)" tableColumnId="3"/>
      <queryTableField id="2" name="Count" tableColumnId="2"/>
      <queryTableField id="3" dataBound="0" tableColumnId="4"/>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D16814-1ADB-4749-9F43-8C1E7A43EB09}" name="Table1" displayName="Table1" ref="A1:I182" totalsRowShown="0">
  <autoFilter ref="A1:I182" xr:uid="{85D16814-1ADB-4749-9F43-8C1E7A43EB09}"/>
  <sortState xmlns:xlrd2="http://schemas.microsoft.com/office/spreadsheetml/2017/richdata2" ref="A2:I182">
    <sortCondition ref="B1:B182"/>
  </sortState>
  <tableColumns count="9">
    <tableColumn id="1" xr3:uid="{1FD0E2AD-C3EE-4ABD-948D-F98B79601863}" name="expenditure_recipient"/>
    <tableColumn id="2" xr3:uid="{947E98C4-0676-46D1-A99A-4933376D0287}" name="expenditure_date"/>
    <tableColumn id="3" xr3:uid="{44D7E1E7-6175-4F0D-9E3D-3F6D9B717AB4}" name="expenditure_description"/>
    <tableColumn id="4" xr3:uid="{8FEF92F1-BEDD-457F-86CA-3A9A5AEA62CF}" name="expenditure_recipient_city"/>
    <tableColumn id="5" xr3:uid="{29126410-1161-4B0B-9404-40094C9C103D}" name="expenditure_recipient_state"/>
    <tableColumn id="6" xr3:uid="{02D1B2D8-6E11-4392-974F-7A07F83F2639}" name="expenditure_amount"/>
    <tableColumn id="7" xr3:uid="{EEA27134-8EC4-4F07-AA65-81C3895F8CBB}" name="url"/>
    <tableColumn id="8" xr3:uid="{6C589E59-5ECE-4F4C-B994-932BFC4473E0}" name="election_year"/>
    <tableColumn id="9" xr3:uid="{AC78C77B-59BC-40BD-8ECE-75D832DFEE82}" name="Vendor Address (Seattle Are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5BFFD9-220D-4A37-963A-31C7165AA51C}" name="Table1_2" displayName="Table1_2" ref="K1:M19" tableType="queryTable" totalsRowShown="0">
  <autoFilter ref="K1:M19" xr:uid="{C35BFFD9-220D-4A37-963A-31C7165AA51C}"/>
  <tableColumns count="3">
    <tableColumn id="3" xr3:uid="{90A31437-833D-46AA-97F3-26523A12AAA5}" uniqueName="3" name="Vendor Address (Seattle Area)" queryTableFieldId="1" dataDxfId="2"/>
    <tableColumn id="2" xr3:uid="{5BD7DB31-0ECC-4AE9-A10A-3FB9DEA8CE0D}" uniqueName="2" name="Count" queryTableFieldId="2" dataDxfId="1"/>
    <tableColumn id="4" xr3:uid="{C9789120-6ABC-486F-9DD1-A4643012636E}" uniqueName="4" name="%" queryTableFieldId="3" dataDxfId="0" dataCellStyle="Percent">
      <calculatedColumnFormula>Table1_2[[#This Row],[Count]]/181</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attlefarmersmarkets.org/our-vendors" TargetMode="External"/><Relationship Id="rId2" Type="http://schemas.openxmlformats.org/officeDocument/2006/relationships/hyperlink" Target="https://web.archive.org/web/20230610135439/https:/www.skylarkcafe.com/" TargetMode="External"/><Relationship Id="rId1" Type="http://schemas.openxmlformats.org/officeDocument/2006/relationships/hyperlink" Target="https://www.mygoodtogo.com/EN/learn/toll-roads/toll-rat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xperience.arcgis.com/experience/25325ab47d83420996d144e940da2aab/page/Curb-Spaces-and-Temp-No-PKG?views=Midday-Rates" TargetMode="External"/><Relationship Id="rId2" Type="http://schemas.openxmlformats.org/officeDocument/2006/relationships/hyperlink" Target="https://web.archive.org/web/20230610135439/https:/www.skylarkcafe.com/" TargetMode="External"/><Relationship Id="rId1" Type="http://schemas.openxmlformats.org/officeDocument/2006/relationships/hyperlink" Target="https://experience.arcgis.com/experience/25325ab47d83420996d144e940da2aab/page/Curb-Spaces-and-Temp-No-PKG?views=Midday-Rat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tt.com/plans/wireles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eb6.seattle.gov/ethics/elections/poplist_v2.aspx?cid=884&amp;listtype=contributors" TargetMode="External"/><Relationship Id="rId2" Type="http://schemas.openxmlformats.org/officeDocument/2006/relationships/hyperlink" Target="https://web6.seattle.gov/ethics/elections/poplist_v2.aspx?cid=884&amp;listtype=contributors" TargetMode="External"/><Relationship Id="rId1" Type="http://schemas.openxmlformats.org/officeDocument/2006/relationships/hyperlink" Target="https://web6.seattle.gov/ethics/elections/poplist_v2.aspx?cid=884&amp;listtype=contribut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32B8-AC04-4791-A25E-A30742247695}">
  <dimension ref="A1:N36"/>
  <sheetViews>
    <sheetView tabSelected="1" zoomScale="85" zoomScaleNormal="85" workbookViewId="0">
      <selection activeCell="G24" sqref="G24"/>
    </sheetView>
  </sheetViews>
  <sheetFormatPr defaultRowHeight="15" x14ac:dyDescent="0.25"/>
  <cols>
    <col min="1" max="1" width="21.5" style="152" customWidth="1"/>
    <col min="2" max="2" width="21.796875" style="93" hidden="1" customWidth="1"/>
    <col min="3" max="3" width="7.3984375" style="162" bestFit="1" customWidth="1"/>
    <col min="4" max="4" width="23.59765625" style="152" customWidth="1"/>
    <col min="5" max="5" width="8.796875" style="93" hidden="1" customWidth="1"/>
    <col min="6" max="6" width="5.796875" style="93" hidden="1" customWidth="1"/>
    <col min="7" max="7" width="7.59765625" style="153" customWidth="1"/>
    <col min="8" max="8" width="9.796875" style="93" customWidth="1"/>
    <col min="9" max="9" width="13.796875" style="93" hidden="1" customWidth="1"/>
    <col min="10" max="10" width="14.3984375" style="93" bestFit="1" customWidth="1"/>
    <col min="11" max="11" width="20.19921875" style="93" customWidth="1"/>
    <col min="12" max="12" width="48.8984375" style="152" customWidth="1"/>
    <col min="13" max="13" width="39" style="152" customWidth="1"/>
    <col min="14" max="16384" width="8.796875" style="93"/>
  </cols>
  <sheetData>
    <row r="1" spans="1:14" ht="30" x14ac:dyDescent="0.25">
      <c r="A1" s="87" t="s">
        <v>0</v>
      </c>
      <c r="B1" s="85" t="s">
        <v>1</v>
      </c>
      <c r="C1" s="86" t="s">
        <v>520</v>
      </c>
      <c r="D1" s="87" t="s">
        <v>2</v>
      </c>
      <c r="E1" s="85" t="s">
        <v>3</v>
      </c>
      <c r="F1" s="85" t="s">
        <v>4</v>
      </c>
      <c r="G1" s="88" t="s">
        <v>5</v>
      </c>
      <c r="H1" s="85" t="s">
        <v>6</v>
      </c>
      <c r="I1" s="85" t="s">
        <v>7</v>
      </c>
      <c r="J1" s="85" t="s">
        <v>600</v>
      </c>
      <c r="K1" s="87" t="s">
        <v>601</v>
      </c>
      <c r="L1" s="87" t="s">
        <v>602</v>
      </c>
      <c r="M1" s="87" t="s">
        <v>699</v>
      </c>
    </row>
    <row r="2" spans="1:14" ht="120" x14ac:dyDescent="0.25">
      <c r="A2" s="91" t="s">
        <v>102</v>
      </c>
      <c r="B2" s="89" t="s">
        <v>103</v>
      </c>
      <c r="C2" s="90" t="s">
        <v>535</v>
      </c>
      <c r="D2" s="91" t="s">
        <v>104</v>
      </c>
      <c r="E2" s="89" t="s">
        <v>11</v>
      </c>
      <c r="F2" s="89" t="s">
        <v>12</v>
      </c>
      <c r="G2" s="92">
        <v>60</v>
      </c>
      <c r="H2" s="89" t="s">
        <v>72</v>
      </c>
      <c r="I2" s="89">
        <v>2023</v>
      </c>
      <c r="J2" s="91" t="s">
        <v>640</v>
      </c>
      <c r="K2" s="89" t="s">
        <v>611</v>
      </c>
      <c r="L2" s="91" t="s">
        <v>700</v>
      </c>
      <c r="M2" s="91" t="s">
        <v>657</v>
      </c>
    </row>
    <row r="3" spans="1:14" ht="165" x14ac:dyDescent="0.25">
      <c r="A3" s="91" t="s">
        <v>357</v>
      </c>
      <c r="B3" s="89" t="s">
        <v>354</v>
      </c>
      <c r="C3" s="90" t="s">
        <v>574</v>
      </c>
      <c r="D3" s="91" t="s">
        <v>358</v>
      </c>
      <c r="E3" s="89" t="s">
        <v>11</v>
      </c>
      <c r="F3" s="89" t="s">
        <v>12</v>
      </c>
      <c r="G3" s="92">
        <v>18</v>
      </c>
      <c r="H3" s="89" t="s">
        <v>343</v>
      </c>
      <c r="I3" s="89">
        <v>2023</v>
      </c>
      <c r="J3" s="91" t="s">
        <v>615</v>
      </c>
      <c r="K3" s="89" t="s">
        <v>614</v>
      </c>
      <c r="L3" s="91" t="s">
        <v>702</v>
      </c>
      <c r="M3" s="91" t="s">
        <v>701</v>
      </c>
      <c r="N3" s="161"/>
    </row>
    <row r="4" spans="1:14" ht="75" x14ac:dyDescent="0.25">
      <c r="A4" s="91" t="s">
        <v>47</v>
      </c>
      <c r="B4" s="89" t="s">
        <v>45</v>
      </c>
      <c r="C4" s="90" t="s">
        <v>527</v>
      </c>
      <c r="D4" s="91" t="s">
        <v>48</v>
      </c>
      <c r="E4" s="89" t="s">
        <v>11</v>
      </c>
      <c r="F4" s="89" t="s">
        <v>12</v>
      </c>
      <c r="G4" s="92">
        <v>46.31</v>
      </c>
      <c r="H4" s="89" t="s">
        <v>21</v>
      </c>
      <c r="I4" s="89">
        <v>2023</v>
      </c>
      <c r="J4" s="91" t="s">
        <v>642</v>
      </c>
      <c r="K4" s="91" t="s">
        <v>641</v>
      </c>
      <c r="L4" s="91" t="s">
        <v>709</v>
      </c>
      <c r="M4" s="91" t="s">
        <v>710</v>
      </c>
    </row>
    <row r="5" spans="1:14" ht="30" x14ac:dyDescent="0.25">
      <c r="A5" s="91" t="s">
        <v>107</v>
      </c>
      <c r="B5" s="89" t="s">
        <v>108</v>
      </c>
      <c r="C5" s="90" t="s">
        <v>536</v>
      </c>
      <c r="D5" s="91" t="s">
        <v>109</v>
      </c>
      <c r="E5" s="89" t="s">
        <v>110</v>
      </c>
      <c r="F5" s="89" t="s">
        <v>12</v>
      </c>
      <c r="G5" s="92">
        <v>20</v>
      </c>
      <c r="H5" s="89" t="s">
        <v>72</v>
      </c>
      <c r="I5" s="89">
        <v>2023</v>
      </c>
      <c r="J5" s="91" t="s">
        <v>610</v>
      </c>
      <c r="K5" s="89" t="s">
        <v>611</v>
      </c>
      <c r="L5" s="91" t="s">
        <v>643</v>
      </c>
      <c r="M5" s="91" t="s">
        <v>605</v>
      </c>
    </row>
    <row r="6" spans="1:14" ht="60" x14ac:dyDescent="0.25">
      <c r="A6" s="91" t="s">
        <v>204</v>
      </c>
      <c r="B6" s="89" t="s">
        <v>198</v>
      </c>
      <c r="C6" s="90" t="s">
        <v>552</v>
      </c>
      <c r="D6" s="91" t="s">
        <v>205</v>
      </c>
      <c r="E6" s="89" t="s">
        <v>11</v>
      </c>
      <c r="F6" s="89" t="s">
        <v>12</v>
      </c>
      <c r="G6" s="92">
        <v>109.13</v>
      </c>
      <c r="H6" s="89" t="s">
        <v>154</v>
      </c>
      <c r="I6" s="89">
        <v>2023</v>
      </c>
      <c r="J6" s="91" t="s">
        <v>642</v>
      </c>
      <c r="K6" s="91" t="s">
        <v>641</v>
      </c>
      <c r="L6" s="91" t="s">
        <v>778</v>
      </c>
      <c r="M6" s="91"/>
    </row>
    <row r="7" spans="1:14" ht="60" x14ac:dyDescent="0.25">
      <c r="A7" s="91" t="s">
        <v>55</v>
      </c>
      <c r="B7" s="89" t="s">
        <v>354</v>
      </c>
      <c r="C7" s="90" t="s">
        <v>574</v>
      </c>
      <c r="D7" s="91" t="s">
        <v>363</v>
      </c>
      <c r="E7" s="89" t="s">
        <v>11</v>
      </c>
      <c r="F7" s="89" t="s">
        <v>12</v>
      </c>
      <c r="G7" s="92">
        <v>499.99</v>
      </c>
      <c r="H7" s="89" t="s">
        <v>343</v>
      </c>
      <c r="I7" s="89">
        <v>2023</v>
      </c>
      <c r="J7" s="91" t="s">
        <v>642</v>
      </c>
      <c r="K7" s="91" t="s">
        <v>779</v>
      </c>
      <c r="L7" s="91" t="s">
        <v>780</v>
      </c>
      <c r="M7" s="91"/>
    </row>
    <row r="8" spans="1:14" ht="60" x14ac:dyDescent="0.25">
      <c r="A8" s="91" t="s">
        <v>301</v>
      </c>
      <c r="B8" s="89" t="s">
        <v>292</v>
      </c>
      <c r="C8" s="90" t="s">
        <v>566</v>
      </c>
      <c r="D8" s="91" t="s">
        <v>302</v>
      </c>
      <c r="E8" s="89" t="s">
        <v>11</v>
      </c>
      <c r="F8" s="89" t="s">
        <v>12</v>
      </c>
      <c r="G8" s="92">
        <v>50</v>
      </c>
      <c r="H8" s="89" t="s">
        <v>154</v>
      </c>
      <c r="I8" s="89">
        <v>2023</v>
      </c>
      <c r="J8" s="91" t="s">
        <v>610</v>
      </c>
      <c r="K8" s="89" t="s">
        <v>611</v>
      </c>
      <c r="L8" s="91" t="s">
        <v>781</v>
      </c>
      <c r="M8" s="91"/>
    </row>
    <row r="9" spans="1:14" ht="60" x14ac:dyDescent="0.25">
      <c r="A9" s="91" t="s">
        <v>282</v>
      </c>
      <c r="B9" s="89" t="s">
        <v>280</v>
      </c>
      <c r="C9" s="90" t="s">
        <v>565</v>
      </c>
      <c r="D9" s="91" t="s">
        <v>283</v>
      </c>
      <c r="E9" s="89" t="s">
        <v>284</v>
      </c>
      <c r="F9" s="89" t="s">
        <v>12</v>
      </c>
      <c r="G9" s="92">
        <v>50</v>
      </c>
      <c r="H9" s="89" t="s">
        <v>154</v>
      </c>
      <c r="I9" s="89">
        <v>2023</v>
      </c>
      <c r="J9" s="91" t="s">
        <v>642</v>
      </c>
      <c r="K9" s="91" t="s">
        <v>641</v>
      </c>
      <c r="L9" s="91" t="s">
        <v>692</v>
      </c>
      <c r="M9" s="91" t="s">
        <v>693</v>
      </c>
    </row>
    <row r="10" spans="1:14" ht="285" x14ac:dyDescent="0.25">
      <c r="A10" s="91" t="s">
        <v>195</v>
      </c>
      <c r="B10" s="89" t="s">
        <v>354</v>
      </c>
      <c r="C10" s="90" t="s">
        <v>574</v>
      </c>
      <c r="D10" s="91" t="s">
        <v>361</v>
      </c>
      <c r="E10" s="89" t="s">
        <v>11</v>
      </c>
      <c r="F10" s="89" t="s">
        <v>12</v>
      </c>
      <c r="G10" s="92">
        <v>396.31</v>
      </c>
      <c r="H10" s="89" t="s">
        <v>343</v>
      </c>
      <c r="I10" s="89">
        <v>2023</v>
      </c>
      <c r="J10" s="91" t="s">
        <v>642</v>
      </c>
      <c r="K10" s="91" t="s">
        <v>641</v>
      </c>
      <c r="L10" s="91" t="s">
        <v>782</v>
      </c>
      <c r="M10" s="94" t="s">
        <v>694</v>
      </c>
    </row>
    <row r="11" spans="1:14" ht="45" x14ac:dyDescent="0.25">
      <c r="A11" s="91" t="s">
        <v>279</v>
      </c>
      <c r="B11" s="89" t="s">
        <v>280</v>
      </c>
      <c r="C11" s="90" t="s">
        <v>565</v>
      </c>
      <c r="D11" s="91" t="s">
        <v>281</v>
      </c>
      <c r="E11" s="89" t="s">
        <v>11</v>
      </c>
      <c r="F11" s="89" t="s">
        <v>12</v>
      </c>
      <c r="G11" s="92">
        <v>3100</v>
      </c>
      <c r="H11" s="89" t="s">
        <v>154</v>
      </c>
      <c r="I11" s="89">
        <v>2023</v>
      </c>
      <c r="J11" s="91" t="s">
        <v>609</v>
      </c>
      <c r="K11" s="91" t="s">
        <v>608</v>
      </c>
      <c r="L11" s="91" t="s">
        <v>783</v>
      </c>
      <c r="M11" s="91" t="s">
        <v>774</v>
      </c>
    </row>
    <row r="12" spans="1:14" ht="45" x14ac:dyDescent="0.25">
      <c r="A12" s="91" t="s">
        <v>279</v>
      </c>
      <c r="B12" s="89" t="s">
        <v>473</v>
      </c>
      <c r="C12" s="90" t="s">
        <v>590</v>
      </c>
      <c r="D12" s="91" t="s">
        <v>481</v>
      </c>
      <c r="E12" s="89" t="s">
        <v>11</v>
      </c>
      <c r="F12" s="89" t="s">
        <v>12</v>
      </c>
      <c r="G12" s="92">
        <v>3100</v>
      </c>
      <c r="H12" s="89" t="s">
        <v>418</v>
      </c>
      <c r="I12" s="89">
        <v>2023</v>
      </c>
      <c r="J12" s="91" t="s">
        <v>609</v>
      </c>
      <c r="K12" s="91" t="s">
        <v>608</v>
      </c>
      <c r="L12" s="91" t="s">
        <v>783</v>
      </c>
      <c r="M12" s="91" t="s">
        <v>774</v>
      </c>
    </row>
    <row r="13" spans="1:14" ht="45" x14ac:dyDescent="0.25">
      <c r="A13" s="91" t="s">
        <v>279</v>
      </c>
      <c r="B13" s="89" t="s">
        <v>501</v>
      </c>
      <c r="C13" s="90" t="s">
        <v>596</v>
      </c>
      <c r="D13" s="91" t="s">
        <v>481</v>
      </c>
      <c r="E13" s="89" t="s">
        <v>11</v>
      </c>
      <c r="F13" s="89" t="s">
        <v>12</v>
      </c>
      <c r="G13" s="92">
        <v>3100</v>
      </c>
      <c r="H13" s="89" t="s">
        <v>500</v>
      </c>
      <c r="I13" s="89">
        <v>2023</v>
      </c>
      <c r="J13" s="91" t="s">
        <v>609</v>
      </c>
      <c r="K13" s="91" t="s">
        <v>608</v>
      </c>
      <c r="L13" s="91" t="s">
        <v>783</v>
      </c>
      <c r="M13" s="91" t="s">
        <v>774</v>
      </c>
    </row>
    <row r="14" spans="1:14" ht="30" x14ac:dyDescent="0.25">
      <c r="A14" s="91" t="s">
        <v>404</v>
      </c>
      <c r="B14" s="89" t="s">
        <v>401</v>
      </c>
      <c r="C14" s="90" t="s">
        <v>580</v>
      </c>
      <c r="D14" s="91" t="s">
        <v>405</v>
      </c>
      <c r="E14" s="89" t="s">
        <v>11</v>
      </c>
      <c r="F14" s="89" t="s">
        <v>12</v>
      </c>
      <c r="G14" s="92">
        <v>115.15</v>
      </c>
      <c r="H14" s="89" t="s">
        <v>343</v>
      </c>
      <c r="I14" s="89">
        <v>2023</v>
      </c>
      <c r="J14" s="91" t="s">
        <v>610</v>
      </c>
      <c r="K14" s="89" t="s">
        <v>616</v>
      </c>
      <c r="L14" s="91" t="s">
        <v>784</v>
      </c>
      <c r="M14" s="91"/>
    </row>
    <row r="15" spans="1:14" ht="60" x14ac:dyDescent="0.25">
      <c r="A15" s="91" t="s">
        <v>406</v>
      </c>
      <c r="B15" s="89" t="s">
        <v>407</v>
      </c>
      <c r="C15" s="90" t="s">
        <v>581</v>
      </c>
      <c r="D15" s="91" t="s">
        <v>408</v>
      </c>
      <c r="E15" s="89" t="s">
        <v>11</v>
      </c>
      <c r="F15" s="89" t="s">
        <v>12</v>
      </c>
      <c r="G15" s="92">
        <v>50</v>
      </c>
      <c r="H15" s="89" t="s">
        <v>343</v>
      </c>
      <c r="I15" s="89">
        <v>2023</v>
      </c>
      <c r="J15" s="91" t="s">
        <v>655</v>
      </c>
      <c r="K15" s="89" t="s">
        <v>619</v>
      </c>
      <c r="L15" s="91" t="s">
        <v>785</v>
      </c>
      <c r="M15" s="91" t="s">
        <v>656</v>
      </c>
    </row>
    <row r="16" spans="1:14" ht="30" x14ac:dyDescent="0.25">
      <c r="A16" s="91" t="s">
        <v>115</v>
      </c>
      <c r="B16" s="89" t="s">
        <v>112</v>
      </c>
      <c r="C16" s="90" t="s">
        <v>537</v>
      </c>
      <c r="D16" s="91" t="s">
        <v>116</v>
      </c>
      <c r="E16" s="89" t="s">
        <v>11</v>
      </c>
      <c r="F16" s="89" t="s">
        <v>12</v>
      </c>
      <c r="G16" s="92">
        <v>34.18</v>
      </c>
      <c r="H16" s="89" t="s">
        <v>72</v>
      </c>
      <c r="I16" s="89">
        <v>2023</v>
      </c>
      <c r="J16" s="91" t="s">
        <v>610</v>
      </c>
      <c r="K16" s="89" t="s">
        <v>611</v>
      </c>
      <c r="L16" s="91" t="s">
        <v>776</v>
      </c>
      <c r="M16" s="91" t="s">
        <v>774</v>
      </c>
    </row>
    <row r="17" spans="1:13" ht="45" x14ac:dyDescent="0.25">
      <c r="A17" s="91" t="s">
        <v>229</v>
      </c>
      <c r="B17" s="89" t="s">
        <v>226</v>
      </c>
      <c r="C17" s="90" t="s">
        <v>558</v>
      </c>
      <c r="D17" s="91" t="s">
        <v>230</v>
      </c>
      <c r="E17" s="89" t="s">
        <v>11</v>
      </c>
      <c r="F17" s="89" t="s">
        <v>12</v>
      </c>
      <c r="G17" s="92">
        <v>44.52</v>
      </c>
      <c r="H17" s="89" t="s">
        <v>154</v>
      </c>
      <c r="I17" s="89">
        <v>2023</v>
      </c>
      <c r="J17" s="91" t="s">
        <v>610</v>
      </c>
      <c r="K17" s="89" t="s">
        <v>616</v>
      </c>
      <c r="L17" s="91" t="s">
        <v>786</v>
      </c>
      <c r="M17" s="91"/>
    </row>
    <row r="18" spans="1:13" ht="60" x14ac:dyDescent="0.25">
      <c r="A18" s="91" t="s">
        <v>86</v>
      </c>
      <c r="B18" s="89" t="s">
        <v>83</v>
      </c>
      <c r="C18" s="90" t="s">
        <v>532</v>
      </c>
      <c r="D18" s="91" t="s">
        <v>87</v>
      </c>
      <c r="E18" s="89" t="s">
        <v>11</v>
      </c>
      <c r="F18" s="89" t="s">
        <v>12</v>
      </c>
      <c r="G18" s="92">
        <v>20.6</v>
      </c>
      <c r="H18" s="89" t="s">
        <v>72</v>
      </c>
      <c r="I18" s="89">
        <v>2023</v>
      </c>
      <c r="J18" s="91" t="s">
        <v>610</v>
      </c>
      <c r="K18" s="89" t="s">
        <v>611</v>
      </c>
      <c r="L18" s="91" t="s">
        <v>775</v>
      </c>
      <c r="M18" s="91" t="s">
        <v>774</v>
      </c>
    </row>
    <row r="19" spans="1:13" ht="60" x14ac:dyDescent="0.25">
      <c r="A19" s="91" t="s">
        <v>82</v>
      </c>
      <c r="B19" s="89" t="s">
        <v>371</v>
      </c>
      <c r="C19" s="90" t="s">
        <v>576</v>
      </c>
      <c r="D19" s="91" t="s">
        <v>372</v>
      </c>
      <c r="E19" s="89" t="s">
        <v>11</v>
      </c>
      <c r="F19" s="89" t="s">
        <v>12</v>
      </c>
      <c r="G19" s="92">
        <v>389.5</v>
      </c>
      <c r="H19" s="89" t="s">
        <v>343</v>
      </c>
      <c r="I19" s="89">
        <v>2023</v>
      </c>
      <c r="J19" s="91" t="s">
        <v>642</v>
      </c>
      <c r="K19" s="91" t="s">
        <v>787</v>
      </c>
      <c r="L19" s="91" t="s">
        <v>788</v>
      </c>
      <c r="M19" s="91"/>
    </row>
    <row r="20" spans="1:13" ht="45" x14ac:dyDescent="0.25">
      <c r="A20" s="91" t="s">
        <v>273</v>
      </c>
      <c r="B20" s="89" t="s">
        <v>270</v>
      </c>
      <c r="C20" s="90" t="s">
        <v>563</v>
      </c>
      <c r="D20" s="91" t="s">
        <v>274</v>
      </c>
      <c r="E20" s="89" t="s">
        <v>275</v>
      </c>
      <c r="F20" s="89" t="s">
        <v>276</v>
      </c>
      <c r="G20" s="92">
        <v>300</v>
      </c>
      <c r="H20" s="89" t="s">
        <v>154</v>
      </c>
      <c r="I20" s="89">
        <v>2023</v>
      </c>
      <c r="J20" s="91" t="s">
        <v>610</v>
      </c>
      <c r="K20" s="89" t="s">
        <v>611</v>
      </c>
      <c r="L20" s="91" t="s">
        <v>790</v>
      </c>
      <c r="M20" s="91" t="s">
        <v>774</v>
      </c>
    </row>
    <row r="21" spans="1:13" ht="30" x14ac:dyDescent="0.25">
      <c r="A21" s="91" t="s">
        <v>373</v>
      </c>
      <c r="B21" s="89" t="s">
        <v>374</v>
      </c>
      <c r="C21" s="90" t="s">
        <v>577</v>
      </c>
      <c r="D21" s="91" t="s">
        <v>375</v>
      </c>
      <c r="E21" s="89" t="s">
        <v>11</v>
      </c>
      <c r="F21" s="89" t="s">
        <v>12</v>
      </c>
      <c r="G21" s="92">
        <v>5.5</v>
      </c>
      <c r="H21" s="89" t="s">
        <v>343</v>
      </c>
      <c r="I21" s="89">
        <v>2023</v>
      </c>
      <c r="J21" s="91" t="s">
        <v>610</v>
      </c>
      <c r="K21" s="89" t="s">
        <v>611</v>
      </c>
      <c r="L21" s="91" t="s">
        <v>791</v>
      </c>
      <c r="M21" s="91"/>
    </row>
    <row r="22" spans="1:13" ht="30" x14ac:dyDescent="0.25">
      <c r="A22" s="91" t="s">
        <v>373</v>
      </c>
      <c r="B22" s="89" t="s">
        <v>374</v>
      </c>
      <c r="C22" s="90" t="s">
        <v>577</v>
      </c>
      <c r="D22" s="91" t="s">
        <v>375</v>
      </c>
      <c r="E22" s="89" t="s">
        <v>11</v>
      </c>
      <c r="F22" s="89" t="s">
        <v>12</v>
      </c>
      <c r="G22" s="92">
        <v>29.9</v>
      </c>
      <c r="H22" s="89" t="s">
        <v>343</v>
      </c>
      <c r="I22" s="89">
        <v>2023</v>
      </c>
      <c r="J22" s="91" t="s">
        <v>610</v>
      </c>
      <c r="K22" s="89" t="s">
        <v>611</v>
      </c>
      <c r="L22" s="91" t="s">
        <v>789</v>
      </c>
      <c r="M22" s="91"/>
    </row>
    <row r="23" spans="1:13" ht="90" x14ac:dyDescent="0.25">
      <c r="A23" s="91" t="s">
        <v>359</v>
      </c>
      <c r="B23" s="89" t="s">
        <v>354</v>
      </c>
      <c r="C23" s="90" t="s">
        <v>574</v>
      </c>
      <c r="D23" s="91" t="s">
        <v>360</v>
      </c>
      <c r="E23" s="89" t="s">
        <v>11</v>
      </c>
      <c r="F23" s="89" t="s">
        <v>12</v>
      </c>
      <c r="G23" s="92">
        <v>55.63</v>
      </c>
      <c r="H23" s="89" t="s">
        <v>343</v>
      </c>
      <c r="I23" s="89">
        <v>2023</v>
      </c>
      <c r="J23" s="91" t="s">
        <v>642</v>
      </c>
      <c r="K23" s="91" t="s">
        <v>703</v>
      </c>
      <c r="L23" s="91" t="s">
        <v>704</v>
      </c>
      <c r="M23" s="91" t="s">
        <v>774</v>
      </c>
    </row>
    <row r="24" spans="1:13" ht="90" x14ac:dyDescent="0.25">
      <c r="A24" s="91" t="s">
        <v>42</v>
      </c>
      <c r="B24" s="89" t="s">
        <v>43</v>
      </c>
      <c r="C24" s="90" t="s">
        <v>526</v>
      </c>
      <c r="D24" s="91" t="s">
        <v>44</v>
      </c>
      <c r="E24" s="89" t="s">
        <v>11</v>
      </c>
      <c r="F24" s="89" t="s">
        <v>12</v>
      </c>
      <c r="G24" s="92">
        <v>11</v>
      </c>
      <c r="H24" s="89" t="s">
        <v>21</v>
      </c>
      <c r="I24" s="89">
        <v>2023</v>
      </c>
      <c r="J24" s="91" t="s">
        <v>642</v>
      </c>
      <c r="K24" s="91" t="s">
        <v>641</v>
      </c>
      <c r="L24" s="91" t="s">
        <v>646</v>
      </c>
      <c r="M24" s="91" t="s">
        <v>708</v>
      </c>
    </row>
    <row r="25" spans="1:13" ht="30" x14ac:dyDescent="0.25">
      <c r="A25" s="91" t="s">
        <v>242</v>
      </c>
      <c r="B25" s="89" t="s">
        <v>235</v>
      </c>
      <c r="C25" s="90" t="s">
        <v>559</v>
      </c>
      <c r="D25" s="91" t="s">
        <v>243</v>
      </c>
      <c r="E25" s="89" t="s">
        <v>11</v>
      </c>
      <c r="F25" s="89" t="s">
        <v>12</v>
      </c>
      <c r="G25" s="92">
        <v>45.18</v>
      </c>
      <c r="H25" s="89" t="s">
        <v>154</v>
      </c>
      <c r="I25" s="89">
        <v>2023</v>
      </c>
      <c r="J25" s="91" t="s">
        <v>618</v>
      </c>
      <c r="K25" s="89" t="s">
        <v>619</v>
      </c>
      <c r="L25" s="91" t="s">
        <v>690</v>
      </c>
      <c r="M25" s="91"/>
    </row>
    <row r="26" spans="1:13" ht="60" x14ac:dyDescent="0.25">
      <c r="A26" s="91" t="s">
        <v>442</v>
      </c>
      <c r="B26" s="89" t="s">
        <v>443</v>
      </c>
      <c r="C26" s="90" t="s">
        <v>587</v>
      </c>
      <c r="D26" s="91" t="s">
        <v>446</v>
      </c>
      <c r="E26" s="89" t="s">
        <v>11</v>
      </c>
      <c r="F26" s="89" t="s">
        <v>12</v>
      </c>
      <c r="G26" s="92">
        <v>5.5</v>
      </c>
      <c r="H26" s="89" t="s">
        <v>418</v>
      </c>
      <c r="I26" s="89">
        <v>2023</v>
      </c>
      <c r="J26" s="91" t="s">
        <v>610</v>
      </c>
      <c r="K26" s="91" t="s">
        <v>613</v>
      </c>
      <c r="L26" s="91"/>
      <c r="M26" s="91" t="s">
        <v>612</v>
      </c>
    </row>
    <row r="27" spans="1:13" ht="60" x14ac:dyDescent="0.25">
      <c r="A27" s="91" t="s">
        <v>442</v>
      </c>
      <c r="B27" s="89" t="s">
        <v>443</v>
      </c>
      <c r="C27" s="90" t="s">
        <v>587</v>
      </c>
      <c r="D27" s="91" t="s">
        <v>444</v>
      </c>
      <c r="E27" s="89" t="s">
        <v>11</v>
      </c>
      <c r="F27" s="89" t="s">
        <v>12</v>
      </c>
      <c r="G27" s="92">
        <v>22.5</v>
      </c>
      <c r="H27" s="89" t="s">
        <v>418</v>
      </c>
      <c r="I27" s="89">
        <v>2023</v>
      </c>
      <c r="J27" s="91" t="s">
        <v>615</v>
      </c>
      <c r="K27" s="91" t="s">
        <v>613</v>
      </c>
      <c r="L27" s="91" t="s">
        <v>697</v>
      </c>
      <c r="M27" s="91"/>
    </row>
    <row r="28" spans="1:13" ht="60" x14ac:dyDescent="0.25">
      <c r="A28" s="91" t="s">
        <v>442</v>
      </c>
      <c r="B28" s="89" t="s">
        <v>443</v>
      </c>
      <c r="C28" s="90" t="s">
        <v>587</v>
      </c>
      <c r="D28" s="91" t="s">
        <v>447</v>
      </c>
      <c r="E28" s="89" t="s">
        <v>11</v>
      </c>
      <c r="F28" s="89" t="s">
        <v>12</v>
      </c>
      <c r="G28" s="92">
        <v>32.5</v>
      </c>
      <c r="H28" s="89" t="s">
        <v>418</v>
      </c>
      <c r="I28" s="89">
        <v>2023</v>
      </c>
      <c r="J28" s="91" t="s">
        <v>610</v>
      </c>
      <c r="K28" s="91" t="s">
        <v>613</v>
      </c>
      <c r="L28" s="91" t="s">
        <v>698</v>
      </c>
      <c r="M28" s="91" t="s">
        <v>612</v>
      </c>
    </row>
    <row r="29" spans="1:13" ht="60" x14ac:dyDescent="0.25">
      <c r="A29" s="91" t="s">
        <v>442</v>
      </c>
      <c r="B29" s="89" t="s">
        <v>443</v>
      </c>
      <c r="C29" s="90" t="s">
        <v>587</v>
      </c>
      <c r="D29" s="91" t="s">
        <v>448</v>
      </c>
      <c r="E29" s="89" t="s">
        <v>11</v>
      </c>
      <c r="F29" s="89" t="s">
        <v>12</v>
      </c>
      <c r="G29" s="92">
        <v>56.74</v>
      </c>
      <c r="H29" s="89" t="s">
        <v>418</v>
      </c>
      <c r="I29" s="89">
        <v>2023</v>
      </c>
      <c r="J29" s="91" t="s">
        <v>615</v>
      </c>
      <c r="K29" s="91" t="s">
        <v>613</v>
      </c>
      <c r="L29" s="91" t="s">
        <v>697</v>
      </c>
      <c r="M29" s="91"/>
    </row>
    <row r="30" spans="1:13" ht="30" x14ac:dyDescent="0.25">
      <c r="A30" s="91" t="s">
        <v>288</v>
      </c>
      <c r="B30" s="89" t="s">
        <v>280</v>
      </c>
      <c r="C30" s="90" t="s">
        <v>565</v>
      </c>
      <c r="D30" s="91" t="s">
        <v>289</v>
      </c>
      <c r="E30" s="89" t="s">
        <v>11</v>
      </c>
      <c r="F30" s="89" t="s">
        <v>12</v>
      </c>
      <c r="G30" s="92">
        <v>88.05</v>
      </c>
      <c r="H30" s="89" t="s">
        <v>154</v>
      </c>
      <c r="I30" s="89">
        <v>2023</v>
      </c>
      <c r="J30" s="91" t="s">
        <v>610</v>
      </c>
      <c r="K30" s="89" t="s">
        <v>611</v>
      </c>
      <c r="L30" s="91" t="s">
        <v>792</v>
      </c>
      <c r="M30" s="91"/>
    </row>
    <row r="31" spans="1:13" ht="90" x14ac:dyDescent="0.25">
      <c r="A31" s="91" t="s">
        <v>111</v>
      </c>
      <c r="B31" s="89" t="s">
        <v>112</v>
      </c>
      <c r="C31" s="90" t="s">
        <v>537</v>
      </c>
      <c r="D31" s="91" t="s">
        <v>113</v>
      </c>
      <c r="E31" s="89" t="s">
        <v>11</v>
      </c>
      <c r="F31" s="89" t="s">
        <v>12</v>
      </c>
      <c r="G31" s="92">
        <v>30</v>
      </c>
      <c r="H31" s="89" t="s">
        <v>72</v>
      </c>
      <c r="I31" s="89">
        <v>2023</v>
      </c>
      <c r="J31" s="91" t="s">
        <v>610</v>
      </c>
      <c r="K31" s="89" t="s">
        <v>611</v>
      </c>
      <c r="L31" s="91" t="s">
        <v>712</v>
      </c>
      <c r="M31" s="94" t="s">
        <v>711</v>
      </c>
    </row>
    <row r="32" spans="1:13" ht="30" x14ac:dyDescent="0.25">
      <c r="A32" s="91" t="s">
        <v>40</v>
      </c>
      <c r="B32" s="89" t="s">
        <v>45</v>
      </c>
      <c r="C32" s="90" t="s">
        <v>527</v>
      </c>
      <c r="D32" s="91" t="s">
        <v>49</v>
      </c>
      <c r="E32" s="89" t="s">
        <v>31</v>
      </c>
      <c r="F32" s="89" t="s">
        <v>20</v>
      </c>
      <c r="G32" s="92">
        <v>17.63</v>
      </c>
      <c r="H32" s="89" t="s">
        <v>21</v>
      </c>
      <c r="I32" s="89">
        <v>2023</v>
      </c>
      <c r="J32" s="91" t="s">
        <v>610</v>
      </c>
      <c r="K32" s="89" t="s">
        <v>616</v>
      </c>
      <c r="L32" s="91" t="s">
        <v>607</v>
      </c>
      <c r="M32" s="91"/>
    </row>
    <row r="33" spans="1:13" ht="30" x14ac:dyDescent="0.25">
      <c r="A33" s="91" t="s">
        <v>40</v>
      </c>
      <c r="B33" s="89" t="s">
        <v>112</v>
      </c>
      <c r="C33" s="90" t="s">
        <v>537</v>
      </c>
      <c r="D33" s="91" t="s">
        <v>114</v>
      </c>
      <c r="E33" s="89" t="s">
        <v>31</v>
      </c>
      <c r="F33" s="89" t="s">
        <v>20</v>
      </c>
      <c r="G33" s="92">
        <v>17.63</v>
      </c>
      <c r="H33" s="89" t="s">
        <v>72</v>
      </c>
      <c r="I33" s="89">
        <v>2023</v>
      </c>
      <c r="J33" s="91" t="s">
        <v>610</v>
      </c>
      <c r="K33" s="89" t="s">
        <v>616</v>
      </c>
      <c r="L33" s="91" t="s">
        <v>607</v>
      </c>
      <c r="M33" s="91"/>
    </row>
    <row r="34" spans="1:13" ht="30" x14ac:dyDescent="0.25">
      <c r="A34" s="91" t="s">
        <v>40</v>
      </c>
      <c r="B34" s="89" t="s">
        <v>207</v>
      </c>
      <c r="C34" s="90" t="s">
        <v>553</v>
      </c>
      <c r="D34" s="91" t="s">
        <v>208</v>
      </c>
      <c r="E34" s="89" t="s">
        <v>31</v>
      </c>
      <c r="F34" s="89" t="s">
        <v>20</v>
      </c>
      <c r="G34" s="92">
        <v>17.63</v>
      </c>
      <c r="H34" s="89" t="s">
        <v>154</v>
      </c>
      <c r="I34" s="89">
        <v>2023</v>
      </c>
      <c r="J34" s="91" t="s">
        <v>610</v>
      </c>
      <c r="K34" s="89" t="s">
        <v>616</v>
      </c>
      <c r="L34" s="91" t="s">
        <v>607</v>
      </c>
      <c r="M34" s="91"/>
    </row>
    <row r="36" spans="1:13" x14ac:dyDescent="0.25">
      <c r="E36" s="163"/>
    </row>
  </sheetData>
  <autoFilter ref="A1:M34" xr:uid="{AC8932B8-AC04-4791-A25E-A30742247695}">
    <sortState xmlns:xlrd2="http://schemas.microsoft.com/office/spreadsheetml/2017/richdata2" ref="A2:M34">
      <sortCondition ref="A1:A34"/>
    </sortState>
  </autoFilter>
  <hyperlinks>
    <hyperlink ref="M9" r:id="rId1" xr:uid="{EB8604BE-193E-4840-926C-0F7BCC32E146}"/>
    <hyperlink ref="M10" r:id="rId2" xr:uid="{F482E2FA-1A73-44B1-8C5B-2A155171CD27}"/>
    <hyperlink ref="M31" r:id="rId3" xr:uid="{C641F1EC-BB48-4AC6-BBA0-49AD237D659A}"/>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96950-E51F-434B-AFE2-44D7D160B9C1}">
  <dimension ref="A1:H286"/>
  <sheetViews>
    <sheetView topLeftCell="A137" workbookViewId="0">
      <selection activeCell="C177" sqref="C177"/>
    </sheetView>
  </sheetViews>
  <sheetFormatPr defaultRowHeight="18.75" x14ac:dyDescent="0.3"/>
  <cols>
    <col min="1" max="1" width="24.296875" customWidth="1"/>
    <col min="2" max="2" width="18.5" customWidth="1"/>
    <col min="3" max="3" width="43.796875" customWidth="1"/>
  </cols>
  <sheetData>
    <row r="1" spans="1:8" x14ac:dyDescent="0.3">
      <c r="A1" t="s">
        <v>0</v>
      </c>
      <c r="B1" t="s">
        <v>1</v>
      </c>
      <c r="C1" t="s">
        <v>2</v>
      </c>
      <c r="D1" t="s">
        <v>3</v>
      </c>
      <c r="E1" t="s">
        <v>4</v>
      </c>
      <c r="F1" t="s">
        <v>5</v>
      </c>
      <c r="G1" t="s">
        <v>6</v>
      </c>
      <c r="H1" t="s">
        <v>7</v>
      </c>
    </row>
    <row r="2" spans="1:8" x14ac:dyDescent="0.3">
      <c r="A2" t="s">
        <v>14</v>
      </c>
      <c r="B2" t="s">
        <v>9</v>
      </c>
      <c r="C2" t="s">
        <v>15</v>
      </c>
      <c r="D2" t="s">
        <v>11</v>
      </c>
      <c r="E2" t="s">
        <v>12</v>
      </c>
      <c r="F2">
        <v>100</v>
      </c>
      <c r="G2" t="s">
        <v>13</v>
      </c>
      <c r="H2">
        <v>2023</v>
      </c>
    </row>
    <row r="3" spans="1:8" x14ac:dyDescent="0.3">
      <c r="A3" t="s">
        <v>8</v>
      </c>
      <c r="B3" t="s">
        <v>9</v>
      </c>
      <c r="C3" t="s">
        <v>10</v>
      </c>
      <c r="D3" t="s">
        <v>11</v>
      </c>
      <c r="E3" t="s">
        <v>12</v>
      </c>
      <c r="F3">
        <v>10</v>
      </c>
      <c r="G3" t="s">
        <v>13</v>
      </c>
      <c r="H3">
        <v>2023</v>
      </c>
    </row>
    <row r="4" spans="1:8" x14ac:dyDescent="0.3">
      <c r="A4" t="s">
        <v>16</v>
      </c>
      <c r="B4" t="s">
        <v>17</v>
      </c>
      <c r="C4" t="s">
        <v>18</v>
      </c>
      <c r="D4" t="s">
        <v>19</v>
      </c>
      <c r="E4" t="s">
        <v>20</v>
      </c>
      <c r="F4">
        <v>7.93</v>
      </c>
      <c r="G4" t="s">
        <v>21</v>
      </c>
      <c r="H4">
        <v>2023</v>
      </c>
    </row>
    <row r="5" spans="1:8" x14ac:dyDescent="0.3">
      <c r="A5" t="s">
        <v>22</v>
      </c>
      <c r="B5" t="s">
        <v>23</v>
      </c>
      <c r="C5" t="s">
        <v>24</v>
      </c>
      <c r="D5" t="s">
        <v>11</v>
      </c>
      <c r="E5" t="s">
        <v>12</v>
      </c>
      <c r="F5">
        <v>9</v>
      </c>
      <c r="G5" t="s">
        <v>21</v>
      </c>
      <c r="H5">
        <v>2023</v>
      </c>
    </row>
    <row r="6" spans="1:8" x14ac:dyDescent="0.3">
      <c r="A6" t="s">
        <v>25</v>
      </c>
      <c r="B6" t="s">
        <v>26</v>
      </c>
      <c r="C6" t="s">
        <v>27</v>
      </c>
      <c r="D6" t="s">
        <v>11</v>
      </c>
      <c r="E6" t="s">
        <v>12</v>
      </c>
      <c r="F6">
        <v>26.04</v>
      </c>
      <c r="G6" t="s">
        <v>21</v>
      </c>
      <c r="H6">
        <v>2023</v>
      </c>
    </row>
    <row r="7" spans="1:8" x14ac:dyDescent="0.3">
      <c r="A7" t="s">
        <v>28</v>
      </c>
      <c r="B7" t="s">
        <v>29</v>
      </c>
      <c r="C7" t="s">
        <v>30</v>
      </c>
      <c r="D7" t="s">
        <v>31</v>
      </c>
      <c r="E7" t="s">
        <v>20</v>
      </c>
      <c r="F7">
        <v>33.06</v>
      </c>
      <c r="G7" t="s">
        <v>21</v>
      </c>
      <c r="H7">
        <v>2023</v>
      </c>
    </row>
    <row r="8" spans="1:8" x14ac:dyDescent="0.3">
      <c r="A8" t="s">
        <v>32</v>
      </c>
      <c r="B8" t="s">
        <v>29</v>
      </c>
      <c r="C8" t="s">
        <v>33</v>
      </c>
      <c r="D8" t="s">
        <v>11</v>
      </c>
      <c r="E8" t="s">
        <v>12</v>
      </c>
      <c r="F8">
        <v>12.54</v>
      </c>
      <c r="G8" t="s">
        <v>21</v>
      </c>
      <c r="H8">
        <v>2023</v>
      </c>
    </row>
    <row r="9" spans="1:8" x14ac:dyDescent="0.3">
      <c r="A9" t="s">
        <v>34</v>
      </c>
      <c r="B9" t="s">
        <v>29</v>
      </c>
      <c r="C9" t="s">
        <v>35</v>
      </c>
      <c r="D9" t="s">
        <v>11</v>
      </c>
      <c r="E9" t="s">
        <v>12</v>
      </c>
      <c r="F9">
        <v>7.23</v>
      </c>
      <c r="G9" t="s">
        <v>21</v>
      </c>
      <c r="H9">
        <v>2023</v>
      </c>
    </row>
    <row r="10" spans="1:8" x14ac:dyDescent="0.3">
      <c r="A10" t="s">
        <v>36</v>
      </c>
      <c r="B10" t="s">
        <v>29</v>
      </c>
      <c r="C10" t="s">
        <v>37</v>
      </c>
      <c r="D10" t="s">
        <v>11</v>
      </c>
      <c r="E10" t="s">
        <v>12</v>
      </c>
      <c r="F10">
        <v>63.44</v>
      </c>
      <c r="G10" t="s">
        <v>21</v>
      </c>
      <c r="H10">
        <v>2023</v>
      </c>
    </row>
    <row r="11" spans="1:8" x14ac:dyDescent="0.3">
      <c r="A11" t="s">
        <v>22</v>
      </c>
      <c r="B11" t="s">
        <v>38</v>
      </c>
      <c r="C11" t="s">
        <v>39</v>
      </c>
      <c r="D11" t="s">
        <v>11</v>
      </c>
      <c r="E11" t="s">
        <v>12</v>
      </c>
      <c r="F11">
        <v>13</v>
      </c>
      <c r="G11" t="s">
        <v>21</v>
      </c>
      <c r="H11">
        <v>2023</v>
      </c>
    </row>
    <row r="12" spans="1:8" x14ac:dyDescent="0.3">
      <c r="A12" t="s">
        <v>40</v>
      </c>
      <c r="B12" t="s">
        <v>38</v>
      </c>
      <c r="C12" t="s">
        <v>41</v>
      </c>
      <c r="D12" t="s">
        <v>31</v>
      </c>
      <c r="E12" t="s">
        <v>20</v>
      </c>
      <c r="F12">
        <v>0.24</v>
      </c>
      <c r="G12" t="s">
        <v>21</v>
      </c>
      <c r="H12">
        <v>2023</v>
      </c>
    </row>
    <row r="13" spans="1:8" x14ac:dyDescent="0.3">
      <c r="A13" t="s">
        <v>42</v>
      </c>
      <c r="B13" t="s">
        <v>43</v>
      </c>
      <c r="C13" t="s">
        <v>44</v>
      </c>
      <c r="D13" t="s">
        <v>11</v>
      </c>
      <c r="E13" t="s">
        <v>12</v>
      </c>
      <c r="F13">
        <v>11</v>
      </c>
      <c r="G13" t="s">
        <v>21</v>
      </c>
      <c r="H13">
        <v>2023</v>
      </c>
    </row>
    <row r="14" spans="1:8" x14ac:dyDescent="0.3">
      <c r="A14" t="s">
        <v>32</v>
      </c>
      <c r="B14" t="s">
        <v>45</v>
      </c>
      <c r="C14" t="s">
        <v>46</v>
      </c>
      <c r="D14" t="s">
        <v>11</v>
      </c>
      <c r="E14" t="s">
        <v>12</v>
      </c>
      <c r="F14">
        <v>33.200000000000003</v>
      </c>
      <c r="G14" t="s">
        <v>21</v>
      </c>
      <c r="H14">
        <v>2023</v>
      </c>
    </row>
    <row r="15" spans="1:8" x14ac:dyDescent="0.3">
      <c r="A15" t="s">
        <v>47</v>
      </c>
      <c r="B15" t="s">
        <v>45</v>
      </c>
      <c r="C15" t="s">
        <v>48</v>
      </c>
      <c r="D15" t="s">
        <v>11</v>
      </c>
      <c r="E15" t="s">
        <v>12</v>
      </c>
      <c r="F15">
        <v>46.31</v>
      </c>
      <c r="G15" t="s">
        <v>21</v>
      </c>
      <c r="H15">
        <v>2023</v>
      </c>
    </row>
    <row r="16" spans="1:8" x14ac:dyDescent="0.3">
      <c r="A16" t="s">
        <v>40</v>
      </c>
      <c r="B16" t="s">
        <v>45</v>
      </c>
      <c r="C16" t="s">
        <v>49</v>
      </c>
      <c r="D16" t="s">
        <v>31</v>
      </c>
      <c r="E16" t="s">
        <v>20</v>
      </c>
      <c r="F16">
        <v>17.63</v>
      </c>
      <c r="G16" t="s">
        <v>21</v>
      </c>
      <c r="H16">
        <v>2023</v>
      </c>
    </row>
    <row r="17" spans="1:8" x14ac:dyDescent="0.3">
      <c r="A17" t="s">
        <v>50</v>
      </c>
      <c r="B17" t="s">
        <v>51</v>
      </c>
      <c r="C17" t="s">
        <v>52</v>
      </c>
      <c r="D17" t="s">
        <v>53</v>
      </c>
      <c r="E17" t="s">
        <v>54</v>
      </c>
      <c r="F17">
        <v>9.6999999999999993</v>
      </c>
      <c r="G17" t="s">
        <v>21</v>
      </c>
      <c r="H17">
        <v>2023</v>
      </c>
    </row>
    <row r="18" spans="1:8" x14ac:dyDescent="0.3">
      <c r="A18" t="s">
        <v>55</v>
      </c>
      <c r="B18" t="s">
        <v>56</v>
      </c>
      <c r="C18" t="s">
        <v>57</v>
      </c>
      <c r="D18" t="s">
        <v>11</v>
      </c>
      <c r="E18" t="s">
        <v>12</v>
      </c>
      <c r="F18">
        <v>53.87</v>
      </c>
      <c r="G18" t="s">
        <v>21</v>
      </c>
      <c r="H18">
        <v>2023</v>
      </c>
    </row>
    <row r="19" spans="1:8" x14ac:dyDescent="0.3">
      <c r="A19" t="s">
        <v>22</v>
      </c>
      <c r="B19" t="s">
        <v>56</v>
      </c>
      <c r="C19" t="s">
        <v>60</v>
      </c>
      <c r="D19" t="s">
        <v>11</v>
      </c>
      <c r="E19" t="s">
        <v>12</v>
      </c>
      <c r="F19">
        <v>6</v>
      </c>
      <c r="G19" t="s">
        <v>21</v>
      </c>
      <c r="H19">
        <v>2023</v>
      </c>
    </row>
    <row r="20" spans="1:8" x14ac:dyDescent="0.3">
      <c r="A20" t="s">
        <v>58</v>
      </c>
      <c r="B20" t="s">
        <v>56</v>
      </c>
      <c r="C20" t="s">
        <v>59</v>
      </c>
      <c r="D20" t="s">
        <v>11</v>
      </c>
      <c r="E20" t="s">
        <v>12</v>
      </c>
      <c r="F20">
        <v>6.18</v>
      </c>
      <c r="G20" t="s">
        <v>21</v>
      </c>
      <c r="H20">
        <v>2023</v>
      </c>
    </row>
    <row r="21" spans="1:8" x14ac:dyDescent="0.3">
      <c r="A21" t="s">
        <v>50</v>
      </c>
      <c r="B21" t="s">
        <v>61</v>
      </c>
      <c r="C21" t="s">
        <v>63</v>
      </c>
      <c r="D21" t="s">
        <v>53</v>
      </c>
      <c r="E21" t="s">
        <v>54</v>
      </c>
      <c r="F21">
        <v>0.7</v>
      </c>
      <c r="G21" t="s">
        <v>21</v>
      </c>
      <c r="H21">
        <v>2023</v>
      </c>
    </row>
    <row r="22" spans="1:8" x14ac:dyDescent="0.3">
      <c r="A22" t="s">
        <v>64</v>
      </c>
      <c r="B22" t="s">
        <v>61</v>
      </c>
      <c r="C22" t="s">
        <v>65</v>
      </c>
      <c r="D22" t="s">
        <v>11</v>
      </c>
      <c r="E22" t="s">
        <v>12</v>
      </c>
      <c r="F22">
        <v>150</v>
      </c>
      <c r="G22" t="s">
        <v>21</v>
      </c>
      <c r="H22">
        <v>2023</v>
      </c>
    </row>
    <row r="23" spans="1:8" x14ac:dyDescent="0.3">
      <c r="A23" t="s">
        <v>68</v>
      </c>
      <c r="B23" t="s">
        <v>61</v>
      </c>
      <c r="C23" t="s">
        <v>69</v>
      </c>
      <c r="D23" t="s">
        <v>11</v>
      </c>
      <c r="E23" t="s">
        <v>12</v>
      </c>
      <c r="F23">
        <v>17.53</v>
      </c>
      <c r="G23" t="s">
        <v>21</v>
      </c>
      <c r="H23">
        <v>2023</v>
      </c>
    </row>
    <row r="24" spans="1:8" x14ac:dyDescent="0.3">
      <c r="A24" t="s">
        <v>22</v>
      </c>
      <c r="B24" t="s">
        <v>61</v>
      </c>
      <c r="C24" t="s">
        <v>62</v>
      </c>
      <c r="D24" t="s">
        <v>11</v>
      </c>
      <c r="E24" t="s">
        <v>12</v>
      </c>
      <c r="F24">
        <v>9</v>
      </c>
      <c r="G24" t="s">
        <v>21</v>
      </c>
      <c r="H24">
        <v>2023</v>
      </c>
    </row>
    <row r="25" spans="1:8" x14ac:dyDescent="0.3">
      <c r="A25" t="s">
        <v>66</v>
      </c>
      <c r="B25" t="s">
        <v>61</v>
      </c>
      <c r="C25" t="s">
        <v>67</v>
      </c>
      <c r="D25" t="s">
        <v>11</v>
      </c>
      <c r="E25" t="s">
        <v>12</v>
      </c>
      <c r="F25">
        <v>7.78</v>
      </c>
      <c r="G25" t="s">
        <v>21</v>
      </c>
      <c r="H25">
        <v>2023</v>
      </c>
    </row>
    <row r="26" spans="1:8" x14ac:dyDescent="0.3">
      <c r="A26" t="s">
        <v>50</v>
      </c>
      <c r="B26" t="s">
        <v>70</v>
      </c>
      <c r="C26" t="s">
        <v>71</v>
      </c>
      <c r="D26" t="s">
        <v>53</v>
      </c>
      <c r="E26" t="s">
        <v>54</v>
      </c>
      <c r="F26">
        <v>3</v>
      </c>
      <c r="G26" t="s">
        <v>72</v>
      </c>
      <c r="H26">
        <v>2023</v>
      </c>
    </row>
    <row r="27" spans="1:8" x14ac:dyDescent="0.3">
      <c r="A27" t="s">
        <v>16</v>
      </c>
      <c r="B27" t="s">
        <v>70</v>
      </c>
      <c r="C27" t="s">
        <v>73</v>
      </c>
      <c r="D27" t="s">
        <v>19</v>
      </c>
      <c r="E27" t="s">
        <v>20</v>
      </c>
      <c r="F27">
        <v>7.93</v>
      </c>
      <c r="G27" t="s">
        <v>72</v>
      </c>
      <c r="H27">
        <v>2023</v>
      </c>
    </row>
    <row r="28" spans="1:8" x14ac:dyDescent="0.3">
      <c r="A28" t="s">
        <v>74</v>
      </c>
      <c r="B28" t="s">
        <v>75</v>
      </c>
      <c r="C28" t="s">
        <v>76</v>
      </c>
      <c r="D28" t="s">
        <v>11</v>
      </c>
      <c r="E28" t="s">
        <v>12</v>
      </c>
      <c r="F28">
        <v>10.38</v>
      </c>
      <c r="G28" t="s">
        <v>72</v>
      </c>
      <c r="H28">
        <v>2023</v>
      </c>
    </row>
    <row r="29" spans="1:8" x14ac:dyDescent="0.3">
      <c r="A29" t="s">
        <v>8</v>
      </c>
      <c r="B29" t="s">
        <v>77</v>
      </c>
      <c r="C29" t="s">
        <v>78</v>
      </c>
      <c r="D29" t="s">
        <v>11</v>
      </c>
      <c r="E29" t="s">
        <v>12</v>
      </c>
      <c r="F29">
        <v>10</v>
      </c>
      <c r="G29" t="s">
        <v>72</v>
      </c>
      <c r="H29">
        <v>2023</v>
      </c>
    </row>
    <row r="30" spans="1:8" x14ac:dyDescent="0.3">
      <c r="A30" t="s">
        <v>79</v>
      </c>
      <c r="B30" t="s">
        <v>80</v>
      </c>
      <c r="C30" t="s">
        <v>81</v>
      </c>
      <c r="D30" t="s">
        <v>11</v>
      </c>
      <c r="E30" t="s">
        <v>12</v>
      </c>
      <c r="F30">
        <v>-290</v>
      </c>
      <c r="G30" t="s">
        <v>72</v>
      </c>
      <c r="H30">
        <v>2023</v>
      </c>
    </row>
    <row r="31" spans="1:8" x14ac:dyDescent="0.3">
      <c r="A31" t="s">
        <v>74</v>
      </c>
      <c r="B31" t="s">
        <v>83</v>
      </c>
      <c r="C31" t="s">
        <v>85</v>
      </c>
      <c r="D31" t="s">
        <v>11</v>
      </c>
      <c r="E31" t="s">
        <v>12</v>
      </c>
      <c r="F31">
        <v>6.24</v>
      </c>
      <c r="G31" t="s">
        <v>72</v>
      </c>
      <c r="H31">
        <v>2023</v>
      </c>
    </row>
    <row r="32" spans="1:8" x14ac:dyDescent="0.3">
      <c r="A32" t="s">
        <v>86</v>
      </c>
      <c r="B32" t="s">
        <v>83</v>
      </c>
      <c r="C32" t="s">
        <v>87</v>
      </c>
      <c r="D32" t="s">
        <v>11</v>
      </c>
      <c r="E32" t="s">
        <v>12</v>
      </c>
      <c r="F32">
        <v>20.6</v>
      </c>
      <c r="G32" t="s">
        <v>72</v>
      </c>
      <c r="H32">
        <v>2023</v>
      </c>
    </row>
    <row r="33" spans="1:8" x14ac:dyDescent="0.3">
      <c r="A33" t="s">
        <v>82</v>
      </c>
      <c r="B33" t="s">
        <v>83</v>
      </c>
      <c r="C33" t="s">
        <v>84</v>
      </c>
      <c r="D33" t="s">
        <v>11</v>
      </c>
      <c r="E33" t="s">
        <v>12</v>
      </c>
      <c r="F33">
        <v>147.69999999999999</v>
      </c>
      <c r="G33" t="s">
        <v>72</v>
      </c>
      <c r="H33">
        <v>2023</v>
      </c>
    </row>
    <row r="34" spans="1:8" x14ac:dyDescent="0.3">
      <c r="A34" t="s">
        <v>66</v>
      </c>
      <c r="B34" t="s">
        <v>83</v>
      </c>
      <c r="C34" t="s">
        <v>88</v>
      </c>
      <c r="D34" t="s">
        <v>11</v>
      </c>
      <c r="E34" t="s">
        <v>12</v>
      </c>
      <c r="F34">
        <v>6.28</v>
      </c>
      <c r="G34" t="s">
        <v>72</v>
      </c>
      <c r="H34">
        <v>2023</v>
      </c>
    </row>
    <row r="35" spans="1:8" x14ac:dyDescent="0.3">
      <c r="A35" t="s">
        <v>36</v>
      </c>
      <c r="B35" t="s">
        <v>89</v>
      </c>
      <c r="C35" t="s">
        <v>90</v>
      </c>
      <c r="D35" t="s">
        <v>11</v>
      </c>
      <c r="E35" t="s">
        <v>12</v>
      </c>
      <c r="F35">
        <v>551.25</v>
      </c>
      <c r="G35" t="s">
        <v>72</v>
      </c>
      <c r="H35">
        <v>2023</v>
      </c>
    </row>
    <row r="36" spans="1:8" x14ac:dyDescent="0.3">
      <c r="A36" t="s">
        <v>91</v>
      </c>
      <c r="B36" t="s">
        <v>89</v>
      </c>
      <c r="C36" t="s">
        <v>92</v>
      </c>
      <c r="D36" t="s">
        <v>11</v>
      </c>
      <c r="E36" t="s">
        <v>12</v>
      </c>
      <c r="F36">
        <v>6.44</v>
      </c>
      <c r="G36" t="s">
        <v>72</v>
      </c>
      <c r="H36">
        <v>2023</v>
      </c>
    </row>
    <row r="37" spans="1:8" x14ac:dyDescent="0.3">
      <c r="A37" t="s">
        <v>28</v>
      </c>
      <c r="B37" t="s">
        <v>93</v>
      </c>
      <c r="C37" t="s">
        <v>94</v>
      </c>
      <c r="D37" t="s">
        <v>31</v>
      </c>
      <c r="E37" t="s">
        <v>20</v>
      </c>
      <c r="F37">
        <v>33.06</v>
      </c>
      <c r="G37" t="s">
        <v>72</v>
      </c>
      <c r="H37">
        <v>2023</v>
      </c>
    </row>
    <row r="38" spans="1:8" x14ac:dyDescent="0.3">
      <c r="A38" t="s">
        <v>50</v>
      </c>
      <c r="B38" t="s">
        <v>93</v>
      </c>
      <c r="C38" t="s">
        <v>97</v>
      </c>
      <c r="D38" t="s">
        <v>53</v>
      </c>
      <c r="E38" t="s">
        <v>54</v>
      </c>
      <c r="F38">
        <v>0.7</v>
      </c>
      <c r="G38" t="s">
        <v>72</v>
      </c>
      <c r="H38">
        <v>2023</v>
      </c>
    </row>
    <row r="39" spans="1:8" x14ac:dyDescent="0.3">
      <c r="A39" t="s">
        <v>98</v>
      </c>
      <c r="B39" t="s">
        <v>93</v>
      </c>
      <c r="C39" t="s">
        <v>99</v>
      </c>
      <c r="D39" t="s">
        <v>100</v>
      </c>
      <c r="E39" t="s">
        <v>101</v>
      </c>
      <c r="F39">
        <v>478.15</v>
      </c>
      <c r="G39" t="s">
        <v>72</v>
      </c>
      <c r="H39">
        <v>2023</v>
      </c>
    </row>
    <row r="40" spans="1:8" x14ac:dyDescent="0.3">
      <c r="A40" t="s">
        <v>95</v>
      </c>
      <c r="B40" t="s">
        <v>93</v>
      </c>
      <c r="C40" t="s">
        <v>96</v>
      </c>
      <c r="D40" t="s">
        <v>11</v>
      </c>
      <c r="E40" t="s">
        <v>12</v>
      </c>
      <c r="F40">
        <v>6.5</v>
      </c>
      <c r="G40" t="s">
        <v>72</v>
      </c>
      <c r="H40">
        <v>2023</v>
      </c>
    </row>
    <row r="41" spans="1:8" x14ac:dyDescent="0.3">
      <c r="A41" t="s">
        <v>102</v>
      </c>
      <c r="B41" t="s">
        <v>103</v>
      </c>
      <c r="C41" t="s">
        <v>104</v>
      </c>
      <c r="D41" t="s">
        <v>11</v>
      </c>
      <c r="E41" t="s">
        <v>12</v>
      </c>
      <c r="F41">
        <v>60</v>
      </c>
      <c r="G41" t="s">
        <v>72</v>
      </c>
      <c r="H41">
        <v>2023</v>
      </c>
    </row>
    <row r="42" spans="1:8" x14ac:dyDescent="0.3">
      <c r="A42" t="s">
        <v>50</v>
      </c>
      <c r="B42" t="s">
        <v>105</v>
      </c>
      <c r="C42" t="s">
        <v>106</v>
      </c>
      <c r="D42" t="s">
        <v>53</v>
      </c>
      <c r="E42" t="s">
        <v>54</v>
      </c>
      <c r="F42">
        <v>2.7</v>
      </c>
      <c r="G42" t="s">
        <v>72</v>
      </c>
      <c r="H42">
        <v>2023</v>
      </c>
    </row>
    <row r="43" spans="1:8" x14ac:dyDescent="0.3">
      <c r="A43" t="s">
        <v>107</v>
      </c>
      <c r="B43" t="s">
        <v>108</v>
      </c>
      <c r="C43" t="s">
        <v>109</v>
      </c>
      <c r="D43" t="s">
        <v>110</v>
      </c>
      <c r="E43" t="s">
        <v>12</v>
      </c>
      <c r="F43">
        <v>20</v>
      </c>
      <c r="G43" t="s">
        <v>72</v>
      </c>
      <c r="H43">
        <v>2023</v>
      </c>
    </row>
    <row r="44" spans="1:8" x14ac:dyDescent="0.3">
      <c r="A44" t="s">
        <v>64</v>
      </c>
      <c r="B44" t="s">
        <v>108</v>
      </c>
      <c r="D44" t="s">
        <v>11</v>
      </c>
      <c r="E44" t="s">
        <v>12</v>
      </c>
      <c r="F44">
        <v>-150</v>
      </c>
      <c r="G44" t="s">
        <v>72</v>
      </c>
      <c r="H44">
        <v>2023</v>
      </c>
    </row>
    <row r="45" spans="1:8" x14ac:dyDescent="0.3">
      <c r="A45" t="s">
        <v>115</v>
      </c>
      <c r="B45" t="s">
        <v>112</v>
      </c>
      <c r="C45" t="s">
        <v>116</v>
      </c>
      <c r="D45" t="s">
        <v>11</v>
      </c>
      <c r="E45" t="s">
        <v>12</v>
      </c>
      <c r="F45">
        <v>34.18</v>
      </c>
      <c r="G45" t="s">
        <v>72</v>
      </c>
      <c r="H45">
        <v>2023</v>
      </c>
    </row>
    <row r="46" spans="1:8" x14ac:dyDescent="0.3">
      <c r="A46" t="s">
        <v>111</v>
      </c>
      <c r="B46" t="s">
        <v>112</v>
      </c>
      <c r="C46" t="s">
        <v>113</v>
      </c>
      <c r="D46" t="s">
        <v>11</v>
      </c>
      <c r="E46" t="s">
        <v>12</v>
      </c>
      <c r="F46">
        <v>30</v>
      </c>
      <c r="G46" t="s">
        <v>72</v>
      </c>
      <c r="H46">
        <v>2023</v>
      </c>
    </row>
    <row r="47" spans="1:8" x14ac:dyDescent="0.3">
      <c r="A47" t="s">
        <v>40</v>
      </c>
      <c r="B47" t="s">
        <v>112</v>
      </c>
      <c r="C47" t="s">
        <v>114</v>
      </c>
      <c r="D47" t="s">
        <v>31</v>
      </c>
      <c r="E47" t="s">
        <v>20</v>
      </c>
      <c r="F47">
        <v>17.63</v>
      </c>
      <c r="G47" t="s">
        <v>72</v>
      </c>
      <c r="H47">
        <v>2023</v>
      </c>
    </row>
    <row r="48" spans="1:8" x14ac:dyDescent="0.3">
      <c r="A48" t="s">
        <v>50</v>
      </c>
      <c r="B48" t="s">
        <v>117</v>
      </c>
      <c r="C48" t="s">
        <v>118</v>
      </c>
      <c r="D48" t="s">
        <v>53</v>
      </c>
      <c r="E48" t="s">
        <v>54</v>
      </c>
      <c r="F48">
        <v>1.3</v>
      </c>
      <c r="G48" t="s">
        <v>72</v>
      </c>
      <c r="H48">
        <v>2023</v>
      </c>
    </row>
    <row r="49" spans="1:8" x14ac:dyDescent="0.3">
      <c r="A49" t="s">
        <v>22</v>
      </c>
      <c r="B49" t="s">
        <v>119</v>
      </c>
      <c r="C49" t="s">
        <v>120</v>
      </c>
      <c r="D49" t="s">
        <v>11</v>
      </c>
      <c r="E49" t="s">
        <v>12</v>
      </c>
      <c r="F49">
        <v>16</v>
      </c>
      <c r="G49" t="s">
        <v>72</v>
      </c>
      <c r="H49">
        <v>2023</v>
      </c>
    </row>
    <row r="50" spans="1:8" x14ac:dyDescent="0.3">
      <c r="A50" t="s">
        <v>74</v>
      </c>
      <c r="B50" t="s">
        <v>121</v>
      </c>
      <c r="C50" t="s">
        <v>122</v>
      </c>
      <c r="D50" t="s">
        <v>11</v>
      </c>
      <c r="E50" t="s">
        <v>12</v>
      </c>
      <c r="F50">
        <v>10.38</v>
      </c>
      <c r="G50" t="s">
        <v>72</v>
      </c>
      <c r="H50">
        <v>2023</v>
      </c>
    </row>
    <row r="51" spans="1:8" x14ac:dyDescent="0.3">
      <c r="A51" t="s">
        <v>123</v>
      </c>
      <c r="B51" t="s">
        <v>121</v>
      </c>
      <c r="C51" t="s">
        <v>124</v>
      </c>
      <c r="D51" t="s">
        <v>11</v>
      </c>
      <c r="E51" t="s">
        <v>12</v>
      </c>
      <c r="F51">
        <v>70.239999999999995</v>
      </c>
      <c r="G51" t="s">
        <v>72</v>
      </c>
      <c r="H51">
        <v>2023</v>
      </c>
    </row>
    <row r="52" spans="1:8" x14ac:dyDescent="0.3">
      <c r="A52" t="s">
        <v>125</v>
      </c>
      <c r="B52" t="s">
        <v>126</v>
      </c>
      <c r="C52" t="s">
        <v>127</v>
      </c>
      <c r="D52" t="s">
        <v>11</v>
      </c>
      <c r="E52" t="s">
        <v>12</v>
      </c>
      <c r="F52">
        <v>11.96</v>
      </c>
      <c r="G52" t="s">
        <v>72</v>
      </c>
      <c r="H52">
        <v>2023</v>
      </c>
    </row>
    <row r="53" spans="1:8" x14ac:dyDescent="0.3">
      <c r="A53" t="s">
        <v>128</v>
      </c>
      <c r="B53" t="s">
        <v>129</v>
      </c>
      <c r="C53" t="s">
        <v>130</v>
      </c>
      <c r="D53" t="s">
        <v>11</v>
      </c>
      <c r="E53" t="s">
        <v>12</v>
      </c>
      <c r="F53">
        <v>8.43</v>
      </c>
      <c r="G53" t="s">
        <v>72</v>
      </c>
      <c r="H53">
        <v>2023</v>
      </c>
    </row>
    <row r="54" spans="1:8" x14ac:dyDescent="0.3">
      <c r="A54" t="s">
        <v>79</v>
      </c>
      <c r="B54" t="s">
        <v>129</v>
      </c>
      <c r="C54" t="s">
        <v>81</v>
      </c>
      <c r="D54" t="s">
        <v>11</v>
      </c>
      <c r="E54" t="s">
        <v>12</v>
      </c>
      <c r="F54">
        <v>290</v>
      </c>
      <c r="G54" t="s">
        <v>72</v>
      </c>
      <c r="H54">
        <v>2023</v>
      </c>
    </row>
    <row r="55" spans="1:8" x14ac:dyDescent="0.3">
      <c r="A55" t="s">
        <v>50</v>
      </c>
      <c r="B55" t="s">
        <v>131</v>
      </c>
      <c r="C55" t="s">
        <v>132</v>
      </c>
      <c r="D55" t="s">
        <v>53</v>
      </c>
      <c r="E55" t="s">
        <v>54</v>
      </c>
      <c r="F55">
        <v>2.2999999999999998</v>
      </c>
      <c r="G55" t="s">
        <v>72</v>
      </c>
      <c r="H55">
        <v>2023</v>
      </c>
    </row>
    <row r="56" spans="1:8" x14ac:dyDescent="0.3">
      <c r="A56" t="s">
        <v>50</v>
      </c>
      <c r="B56" t="s">
        <v>131</v>
      </c>
      <c r="C56" t="s">
        <v>133</v>
      </c>
      <c r="D56" t="s">
        <v>53</v>
      </c>
      <c r="E56" t="s">
        <v>54</v>
      </c>
      <c r="F56">
        <v>12.3</v>
      </c>
      <c r="G56" t="s">
        <v>72</v>
      </c>
      <c r="H56">
        <v>2023</v>
      </c>
    </row>
    <row r="57" spans="1:8" x14ac:dyDescent="0.3">
      <c r="A57" t="s">
        <v>50</v>
      </c>
      <c r="B57" t="s">
        <v>134</v>
      </c>
      <c r="C57" t="s">
        <v>136</v>
      </c>
      <c r="D57" t="s">
        <v>53</v>
      </c>
      <c r="E57" t="s">
        <v>54</v>
      </c>
      <c r="F57">
        <v>5</v>
      </c>
      <c r="G57" t="s">
        <v>72</v>
      </c>
      <c r="H57">
        <v>2023</v>
      </c>
    </row>
    <row r="58" spans="1:8" x14ac:dyDescent="0.3">
      <c r="A58" t="s">
        <v>123</v>
      </c>
      <c r="B58" t="s">
        <v>134</v>
      </c>
      <c r="C58" t="s">
        <v>135</v>
      </c>
      <c r="D58" t="s">
        <v>11</v>
      </c>
      <c r="E58" t="s">
        <v>12</v>
      </c>
      <c r="F58">
        <v>60</v>
      </c>
      <c r="G58" t="s">
        <v>72</v>
      </c>
      <c r="H58">
        <v>2023</v>
      </c>
    </row>
    <row r="59" spans="1:8" x14ac:dyDescent="0.3">
      <c r="A59" t="s">
        <v>36</v>
      </c>
      <c r="B59" t="s">
        <v>137</v>
      </c>
      <c r="C59" t="s">
        <v>139</v>
      </c>
      <c r="D59" t="s">
        <v>11</v>
      </c>
      <c r="E59" t="s">
        <v>12</v>
      </c>
      <c r="F59">
        <v>275.63</v>
      </c>
      <c r="G59" t="s">
        <v>72</v>
      </c>
      <c r="H59">
        <v>2023</v>
      </c>
    </row>
    <row r="60" spans="1:8" x14ac:dyDescent="0.3">
      <c r="A60" t="s">
        <v>22</v>
      </c>
      <c r="B60" t="s">
        <v>137</v>
      </c>
      <c r="C60" t="s">
        <v>138</v>
      </c>
      <c r="D60" t="s">
        <v>11</v>
      </c>
      <c r="E60" t="s">
        <v>12</v>
      </c>
      <c r="F60">
        <v>13</v>
      </c>
      <c r="G60" t="s">
        <v>72</v>
      </c>
      <c r="H60">
        <v>2023</v>
      </c>
    </row>
    <row r="61" spans="1:8" x14ac:dyDescent="0.3">
      <c r="A61" t="s">
        <v>74</v>
      </c>
      <c r="B61" t="s">
        <v>140</v>
      </c>
      <c r="C61" t="s">
        <v>142</v>
      </c>
      <c r="D61" t="s">
        <v>11</v>
      </c>
      <c r="E61" t="s">
        <v>12</v>
      </c>
      <c r="F61">
        <v>9.3800000000000008</v>
      </c>
      <c r="G61" t="s">
        <v>72</v>
      </c>
      <c r="H61">
        <v>2023</v>
      </c>
    </row>
    <row r="62" spans="1:8" x14ac:dyDescent="0.3">
      <c r="A62" t="s">
        <v>143</v>
      </c>
      <c r="B62" t="s">
        <v>140</v>
      </c>
      <c r="C62" t="s">
        <v>144</v>
      </c>
      <c r="D62" t="s">
        <v>11</v>
      </c>
      <c r="E62" t="s">
        <v>12</v>
      </c>
      <c r="F62">
        <v>37.53</v>
      </c>
      <c r="G62" t="s">
        <v>72</v>
      </c>
      <c r="H62">
        <v>2023</v>
      </c>
    </row>
    <row r="63" spans="1:8" x14ac:dyDescent="0.3">
      <c r="A63" t="s">
        <v>123</v>
      </c>
      <c r="B63" t="s">
        <v>140</v>
      </c>
      <c r="C63" t="s">
        <v>124</v>
      </c>
      <c r="D63" t="s">
        <v>11</v>
      </c>
      <c r="E63" t="s">
        <v>12</v>
      </c>
      <c r="F63">
        <v>49.95</v>
      </c>
      <c r="G63" t="s">
        <v>72</v>
      </c>
      <c r="H63">
        <v>2023</v>
      </c>
    </row>
    <row r="64" spans="1:8" x14ac:dyDescent="0.3">
      <c r="A64" t="s">
        <v>147</v>
      </c>
      <c r="B64" t="s">
        <v>140</v>
      </c>
      <c r="C64" t="s">
        <v>148</v>
      </c>
      <c r="D64" t="s">
        <v>11</v>
      </c>
      <c r="E64" t="s">
        <v>12</v>
      </c>
      <c r="F64">
        <v>44.07</v>
      </c>
      <c r="G64" t="s">
        <v>72</v>
      </c>
      <c r="H64">
        <v>2023</v>
      </c>
    </row>
    <row r="65" spans="1:8" x14ac:dyDescent="0.3">
      <c r="A65" t="s">
        <v>145</v>
      </c>
      <c r="B65" t="s">
        <v>140</v>
      </c>
      <c r="C65" t="s">
        <v>146</v>
      </c>
      <c r="D65" t="s">
        <v>11</v>
      </c>
      <c r="E65" t="s">
        <v>12</v>
      </c>
      <c r="F65">
        <v>33.08</v>
      </c>
      <c r="G65" t="s">
        <v>72</v>
      </c>
      <c r="H65">
        <v>2023</v>
      </c>
    </row>
    <row r="66" spans="1:8" x14ac:dyDescent="0.3">
      <c r="A66" t="s">
        <v>16</v>
      </c>
      <c r="B66" t="s">
        <v>140</v>
      </c>
      <c r="C66" t="s">
        <v>141</v>
      </c>
      <c r="D66" t="s">
        <v>19</v>
      </c>
      <c r="E66" t="s">
        <v>20</v>
      </c>
      <c r="F66">
        <v>7.93</v>
      </c>
      <c r="G66" t="s">
        <v>72</v>
      </c>
      <c r="H66">
        <v>2023</v>
      </c>
    </row>
    <row r="67" spans="1:8" x14ac:dyDescent="0.3">
      <c r="A67" t="s">
        <v>74</v>
      </c>
      <c r="B67" t="s">
        <v>150</v>
      </c>
      <c r="C67" t="s">
        <v>155</v>
      </c>
      <c r="D67" t="s">
        <v>11</v>
      </c>
      <c r="E67" t="s">
        <v>12</v>
      </c>
      <c r="F67">
        <v>10.38</v>
      </c>
      <c r="G67" t="s">
        <v>154</v>
      </c>
      <c r="H67">
        <v>2023</v>
      </c>
    </row>
    <row r="68" spans="1:8" x14ac:dyDescent="0.3">
      <c r="A68" t="s">
        <v>149</v>
      </c>
      <c r="B68" t="s">
        <v>150</v>
      </c>
      <c r="C68" t="s">
        <v>151</v>
      </c>
      <c r="D68" t="s">
        <v>152</v>
      </c>
      <c r="E68" t="s">
        <v>153</v>
      </c>
      <c r="F68">
        <v>789</v>
      </c>
      <c r="G68" t="s">
        <v>154</v>
      </c>
      <c r="H68">
        <v>2023</v>
      </c>
    </row>
    <row r="69" spans="1:8" x14ac:dyDescent="0.3">
      <c r="A69" t="s">
        <v>55</v>
      </c>
      <c r="B69" t="s">
        <v>156</v>
      </c>
      <c r="C69" t="s">
        <v>158</v>
      </c>
      <c r="D69" t="s">
        <v>11</v>
      </c>
      <c r="E69" t="s">
        <v>12</v>
      </c>
      <c r="F69">
        <v>125.7</v>
      </c>
      <c r="G69" t="s">
        <v>154</v>
      </c>
      <c r="H69">
        <v>2023</v>
      </c>
    </row>
    <row r="70" spans="1:8" x14ac:dyDescent="0.3">
      <c r="A70" t="s">
        <v>36</v>
      </c>
      <c r="B70" t="s">
        <v>156</v>
      </c>
      <c r="C70" t="s">
        <v>157</v>
      </c>
      <c r="D70" t="s">
        <v>11</v>
      </c>
      <c r="E70" t="s">
        <v>12</v>
      </c>
      <c r="F70">
        <v>63.44</v>
      </c>
      <c r="G70" t="s">
        <v>154</v>
      </c>
      <c r="H70">
        <v>2023</v>
      </c>
    </row>
    <row r="71" spans="1:8" x14ac:dyDescent="0.3">
      <c r="A71" t="s">
        <v>174</v>
      </c>
      <c r="B71" t="s">
        <v>160</v>
      </c>
      <c r="C71" t="s">
        <v>175</v>
      </c>
      <c r="D71" t="s">
        <v>11</v>
      </c>
      <c r="E71" t="s">
        <v>12</v>
      </c>
      <c r="F71">
        <v>10</v>
      </c>
      <c r="G71" t="s">
        <v>154</v>
      </c>
      <c r="H71">
        <v>2023</v>
      </c>
    </row>
    <row r="72" spans="1:8" x14ac:dyDescent="0.3">
      <c r="A72" t="s">
        <v>163</v>
      </c>
      <c r="B72" t="s">
        <v>160</v>
      </c>
      <c r="C72" t="s">
        <v>164</v>
      </c>
      <c r="D72" t="s">
        <v>165</v>
      </c>
      <c r="E72" t="s">
        <v>166</v>
      </c>
      <c r="F72">
        <v>225</v>
      </c>
      <c r="G72" t="s">
        <v>154</v>
      </c>
      <c r="H72">
        <v>2023</v>
      </c>
    </row>
    <row r="73" spans="1:8" x14ac:dyDescent="0.3">
      <c r="A73" t="s">
        <v>172</v>
      </c>
      <c r="B73" t="s">
        <v>160</v>
      </c>
      <c r="C73" t="s">
        <v>173</v>
      </c>
      <c r="D73" t="s">
        <v>11</v>
      </c>
      <c r="E73" t="s">
        <v>12</v>
      </c>
      <c r="F73">
        <v>59.18</v>
      </c>
      <c r="G73" t="s">
        <v>154</v>
      </c>
      <c r="H73">
        <v>2023</v>
      </c>
    </row>
    <row r="74" spans="1:8" x14ac:dyDescent="0.3">
      <c r="A74" t="s">
        <v>170</v>
      </c>
      <c r="B74" t="s">
        <v>160</v>
      </c>
      <c r="C74" t="s">
        <v>171</v>
      </c>
      <c r="D74" t="s">
        <v>11</v>
      </c>
      <c r="E74" t="s">
        <v>12</v>
      </c>
      <c r="F74">
        <v>11.04</v>
      </c>
      <c r="G74" t="s">
        <v>154</v>
      </c>
      <c r="H74">
        <v>2023</v>
      </c>
    </row>
    <row r="75" spans="1:8" x14ac:dyDescent="0.3">
      <c r="A75" t="s">
        <v>167</v>
      </c>
      <c r="B75" t="s">
        <v>160</v>
      </c>
      <c r="C75" t="s">
        <v>168</v>
      </c>
      <c r="D75" t="s">
        <v>169</v>
      </c>
      <c r="E75" t="s">
        <v>12</v>
      </c>
      <c r="F75">
        <v>10.8</v>
      </c>
      <c r="G75" t="s">
        <v>154</v>
      </c>
      <c r="H75">
        <v>2023</v>
      </c>
    </row>
    <row r="76" spans="1:8" x14ac:dyDescent="0.3">
      <c r="A76" t="s">
        <v>123</v>
      </c>
      <c r="B76" t="s">
        <v>160</v>
      </c>
      <c r="C76" t="s">
        <v>162</v>
      </c>
      <c r="D76" t="s">
        <v>11</v>
      </c>
      <c r="E76" t="s">
        <v>12</v>
      </c>
      <c r="F76">
        <v>82.11</v>
      </c>
      <c r="G76" t="s">
        <v>154</v>
      </c>
      <c r="H76">
        <v>2023</v>
      </c>
    </row>
    <row r="77" spans="1:8" x14ac:dyDescent="0.3">
      <c r="A77" t="s">
        <v>159</v>
      </c>
      <c r="B77" t="s">
        <v>160</v>
      </c>
      <c r="C77" t="s">
        <v>161</v>
      </c>
      <c r="D77" t="s">
        <v>11</v>
      </c>
      <c r="E77" t="s">
        <v>12</v>
      </c>
      <c r="F77">
        <v>20.399999999999999</v>
      </c>
      <c r="G77" t="s">
        <v>154</v>
      </c>
      <c r="H77">
        <v>2023</v>
      </c>
    </row>
    <row r="78" spans="1:8" x14ac:dyDescent="0.3">
      <c r="A78" t="s">
        <v>176</v>
      </c>
      <c r="B78" t="s">
        <v>177</v>
      </c>
      <c r="C78" t="s">
        <v>178</v>
      </c>
      <c r="D78" t="s">
        <v>179</v>
      </c>
      <c r="E78" t="s">
        <v>12</v>
      </c>
      <c r="F78">
        <v>8.26</v>
      </c>
      <c r="G78" t="s">
        <v>154</v>
      </c>
      <c r="H78">
        <v>2023</v>
      </c>
    </row>
    <row r="79" spans="1:8" x14ac:dyDescent="0.3">
      <c r="A79" t="s">
        <v>180</v>
      </c>
      <c r="B79" t="s">
        <v>181</v>
      </c>
      <c r="C79" t="s">
        <v>182</v>
      </c>
      <c r="D79" t="s">
        <v>11</v>
      </c>
      <c r="E79" t="s">
        <v>12</v>
      </c>
      <c r="F79">
        <v>15.63</v>
      </c>
      <c r="G79" t="s">
        <v>154</v>
      </c>
      <c r="H79">
        <v>2023</v>
      </c>
    </row>
    <row r="80" spans="1:8" x14ac:dyDescent="0.3">
      <c r="A80" t="s">
        <v>22</v>
      </c>
      <c r="B80" t="s">
        <v>181</v>
      </c>
      <c r="C80" t="s">
        <v>183</v>
      </c>
      <c r="D80" t="s">
        <v>11</v>
      </c>
      <c r="E80" t="s">
        <v>12</v>
      </c>
      <c r="F80">
        <v>20</v>
      </c>
      <c r="G80" t="s">
        <v>154</v>
      </c>
      <c r="H80">
        <v>2023</v>
      </c>
    </row>
    <row r="81" spans="1:8" x14ac:dyDescent="0.3">
      <c r="A81" t="s">
        <v>184</v>
      </c>
      <c r="B81" t="s">
        <v>185</v>
      </c>
      <c r="C81" t="s">
        <v>186</v>
      </c>
      <c r="D81" t="s">
        <v>11</v>
      </c>
      <c r="E81" t="s">
        <v>12</v>
      </c>
      <c r="F81">
        <v>7.29</v>
      </c>
      <c r="G81" t="s">
        <v>154</v>
      </c>
      <c r="H81">
        <v>2023</v>
      </c>
    </row>
    <row r="82" spans="1:8" x14ac:dyDescent="0.3">
      <c r="A82" t="s">
        <v>82</v>
      </c>
      <c r="B82" t="s">
        <v>185</v>
      </c>
      <c r="C82" t="s">
        <v>187</v>
      </c>
      <c r="D82" t="s">
        <v>11</v>
      </c>
      <c r="E82" t="s">
        <v>12</v>
      </c>
      <c r="F82">
        <v>208.92</v>
      </c>
      <c r="G82" t="s">
        <v>154</v>
      </c>
      <c r="H82">
        <v>2023</v>
      </c>
    </row>
    <row r="83" spans="1:8" x14ac:dyDescent="0.3">
      <c r="A83" t="s">
        <v>55</v>
      </c>
      <c r="B83" t="s">
        <v>189</v>
      </c>
      <c r="C83" t="s">
        <v>57</v>
      </c>
      <c r="D83" t="s">
        <v>11</v>
      </c>
      <c r="E83" t="s">
        <v>12</v>
      </c>
      <c r="F83">
        <v>47.76</v>
      </c>
      <c r="G83" t="s">
        <v>154</v>
      </c>
      <c r="H83">
        <v>2023</v>
      </c>
    </row>
    <row r="84" spans="1:8" x14ac:dyDescent="0.3">
      <c r="A84" t="s">
        <v>191</v>
      </c>
      <c r="B84" t="s">
        <v>189</v>
      </c>
      <c r="C84" t="s">
        <v>192</v>
      </c>
      <c r="D84" t="s">
        <v>11</v>
      </c>
      <c r="E84" t="s">
        <v>12</v>
      </c>
      <c r="F84">
        <v>50</v>
      </c>
      <c r="G84" t="s">
        <v>154</v>
      </c>
      <c r="H84">
        <v>2023</v>
      </c>
    </row>
    <row r="85" spans="1:8" x14ac:dyDescent="0.3">
      <c r="A85" t="s">
        <v>195</v>
      </c>
      <c r="B85" t="s">
        <v>189</v>
      </c>
      <c r="C85" t="s">
        <v>196</v>
      </c>
      <c r="D85" t="s">
        <v>11</v>
      </c>
      <c r="E85" t="s">
        <v>12</v>
      </c>
      <c r="F85">
        <v>289.99</v>
      </c>
      <c r="G85" t="s">
        <v>154</v>
      </c>
      <c r="H85">
        <v>2023</v>
      </c>
    </row>
    <row r="86" spans="1:8" x14ac:dyDescent="0.3">
      <c r="A86" t="s">
        <v>188</v>
      </c>
      <c r="B86" t="s">
        <v>189</v>
      </c>
      <c r="C86" t="s">
        <v>190</v>
      </c>
      <c r="D86" t="s">
        <v>11</v>
      </c>
      <c r="E86" t="s">
        <v>12</v>
      </c>
      <c r="F86">
        <v>500</v>
      </c>
      <c r="G86" t="s">
        <v>154</v>
      </c>
      <c r="H86">
        <v>2023</v>
      </c>
    </row>
    <row r="87" spans="1:8" x14ac:dyDescent="0.3">
      <c r="A87" t="s">
        <v>193</v>
      </c>
      <c r="B87" t="s">
        <v>189</v>
      </c>
      <c r="C87" t="s">
        <v>194</v>
      </c>
      <c r="D87" t="s">
        <v>11</v>
      </c>
      <c r="E87" t="s">
        <v>12</v>
      </c>
      <c r="F87">
        <v>500</v>
      </c>
      <c r="G87" t="s">
        <v>154</v>
      </c>
      <c r="H87">
        <v>2023</v>
      </c>
    </row>
    <row r="88" spans="1:8" x14ac:dyDescent="0.3">
      <c r="A88" t="s">
        <v>199</v>
      </c>
      <c r="B88" t="s">
        <v>198</v>
      </c>
      <c r="C88" t="s">
        <v>200</v>
      </c>
      <c r="D88" t="s">
        <v>11</v>
      </c>
      <c r="E88" t="s">
        <v>12</v>
      </c>
      <c r="F88">
        <v>10</v>
      </c>
      <c r="G88" t="s">
        <v>154</v>
      </c>
      <c r="H88">
        <v>2023</v>
      </c>
    </row>
    <row r="89" spans="1:8" x14ac:dyDescent="0.3">
      <c r="A89" t="s">
        <v>28</v>
      </c>
      <c r="B89" t="s">
        <v>198</v>
      </c>
      <c r="C89" t="s">
        <v>201</v>
      </c>
      <c r="D89" t="s">
        <v>31</v>
      </c>
      <c r="E89" t="s">
        <v>20</v>
      </c>
      <c r="F89">
        <v>33.06</v>
      </c>
      <c r="G89" t="s">
        <v>154</v>
      </c>
      <c r="H89">
        <v>2023</v>
      </c>
    </row>
    <row r="90" spans="1:8" x14ac:dyDescent="0.3">
      <c r="A90" t="s">
        <v>204</v>
      </c>
      <c r="B90" t="s">
        <v>198</v>
      </c>
      <c r="C90" t="s">
        <v>205</v>
      </c>
      <c r="D90" t="s">
        <v>11</v>
      </c>
      <c r="E90" t="s">
        <v>12</v>
      </c>
      <c r="F90">
        <v>109.13</v>
      </c>
      <c r="G90" t="s">
        <v>154</v>
      </c>
      <c r="H90">
        <v>2023</v>
      </c>
    </row>
    <row r="91" spans="1:8" x14ac:dyDescent="0.3">
      <c r="A91" t="s">
        <v>197</v>
      </c>
      <c r="B91" t="s">
        <v>198</v>
      </c>
      <c r="C91" t="s">
        <v>57</v>
      </c>
      <c r="D91" t="s">
        <v>11</v>
      </c>
      <c r="E91" t="s">
        <v>12</v>
      </c>
      <c r="F91">
        <v>54.8</v>
      </c>
      <c r="G91" t="s">
        <v>154</v>
      </c>
      <c r="H91">
        <v>2023</v>
      </c>
    </row>
    <row r="92" spans="1:8" x14ac:dyDescent="0.3">
      <c r="A92" t="s">
        <v>191</v>
      </c>
      <c r="B92" t="s">
        <v>198</v>
      </c>
      <c r="C92" t="s">
        <v>206</v>
      </c>
      <c r="D92" t="s">
        <v>11</v>
      </c>
      <c r="E92" t="s">
        <v>12</v>
      </c>
      <c r="F92">
        <v>50</v>
      </c>
      <c r="G92" t="s">
        <v>154</v>
      </c>
      <c r="H92">
        <v>2023</v>
      </c>
    </row>
    <row r="93" spans="1:8" x14ac:dyDescent="0.3">
      <c r="A93" t="s">
        <v>202</v>
      </c>
      <c r="B93" t="s">
        <v>198</v>
      </c>
      <c r="C93" t="s">
        <v>203</v>
      </c>
      <c r="D93" t="s">
        <v>11</v>
      </c>
      <c r="E93" t="s">
        <v>12</v>
      </c>
      <c r="F93">
        <v>7.2</v>
      </c>
      <c r="G93" t="s">
        <v>154</v>
      </c>
      <c r="H93">
        <v>2023</v>
      </c>
    </row>
    <row r="94" spans="1:8" x14ac:dyDescent="0.3">
      <c r="A94" t="s">
        <v>36</v>
      </c>
      <c r="B94" t="s">
        <v>207</v>
      </c>
      <c r="C94" t="s">
        <v>209</v>
      </c>
      <c r="D94" t="s">
        <v>11</v>
      </c>
      <c r="E94" t="s">
        <v>12</v>
      </c>
      <c r="F94">
        <v>551.25</v>
      </c>
      <c r="G94" t="s">
        <v>154</v>
      </c>
      <c r="H94">
        <v>2023</v>
      </c>
    </row>
    <row r="95" spans="1:8" x14ac:dyDescent="0.3">
      <c r="A95" t="s">
        <v>40</v>
      </c>
      <c r="B95" t="s">
        <v>207</v>
      </c>
      <c r="C95" t="s">
        <v>208</v>
      </c>
      <c r="D95" t="s">
        <v>31</v>
      </c>
      <c r="E95" t="s">
        <v>20</v>
      </c>
      <c r="F95">
        <v>17.63</v>
      </c>
      <c r="G95" t="s">
        <v>154</v>
      </c>
      <c r="H95">
        <v>2023</v>
      </c>
    </row>
    <row r="96" spans="1:8" x14ac:dyDescent="0.3">
      <c r="A96" t="s">
        <v>22</v>
      </c>
      <c r="B96" t="s">
        <v>210</v>
      </c>
      <c r="C96" t="s">
        <v>211</v>
      </c>
      <c r="D96" t="s">
        <v>11</v>
      </c>
      <c r="E96" t="s">
        <v>12</v>
      </c>
      <c r="F96">
        <v>13</v>
      </c>
      <c r="G96" t="s">
        <v>154</v>
      </c>
      <c r="H96">
        <v>2023</v>
      </c>
    </row>
    <row r="97" spans="1:8" x14ac:dyDescent="0.3">
      <c r="A97" t="s">
        <v>36</v>
      </c>
      <c r="B97" t="s">
        <v>213</v>
      </c>
      <c r="C97" t="s">
        <v>216</v>
      </c>
      <c r="D97" t="s">
        <v>11</v>
      </c>
      <c r="E97" t="s">
        <v>12</v>
      </c>
      <c r="F97">
        <v>215.3</v>
      </c>
      <c r="G97" t="s">
        <v>154</v>
      </c>
      <c r="H97">
        <v>2023</v>
      </c>
    </row>
    <row r="98" spans="1:8" x14ac:dyDescent="0.3">
      <c r="A98" t="s">
        <v>212</v>
      </c>
      <c r="B98" t="s">
        <v>213</v>
      </c>
      <c r="C98" t="s">
        <v>214</v>
      </c>
      <c r="D98" t="s">
        <v>215</v>
      </c>
      <c r="E98" t="s">
        <v>12</v>
      </c>
      <c r="F98">
        <v>50</v>
      </c>
      <c r="G98" t="s">
        <v>154</v>
      </c>
      <c r="H98">
        <v>2023</v>
      </c>
    </row>
    <row r="99" spans="1:8" x14ac:dyDescent="0.3">
      <c r="A99" t="s">
        <v>68</v>
      </c>
      <c r="B99" t="s">
        <v>213</v>
      </c>
      <c r="C99" t="s">
        <v>217</v>
      </c>
      <c r="D99" t="s">
        <v>11</v>
      </c>
      <c r="E99" t="s">
        <v>12</v>
      </c>
      <c r="F99">
        <v>25.8</v>
      </c>
      <c r="G99" t="s">
        <v>154</v>
      </c>
      <c r="H99">
        <v>2023</v>
      </c>
    </row>
    <row r="100" spans="1:8" x14ac:dyDescent="0.3">
      <c r="A100" t="s">
        <v>221</v>
      </c>
      <c r="B100" t="s">
        <v>218</v>
      </c>
      <c r="C100" t="s">
        <v>222</v>
      </c>
      <c r="D100" t="s">
        <v>11</v>
      </c>
      <c r="E100" t="s">
        <v>12</v>
      </c>
      <c r="F100">
        <v>21.23</v>
      </c>
      <c r="G100" t="s">
        <v>154</v>
      </c>
      <c r="H100">
        <v>2023</v>
      </c>
    </row>
    <row r="101" spans="1:8" x14ac:dyDescent="0.3">
      <c r="A101" t="s">
        <v>74</v>
      </c>
      <c r="B101" t="s">
        <v>218</v>
      </c>
      <c r="C101" t="s">
        <v>219</v>
      </c>
      <c r="D101" t="s">
        <v>11</v>
      </c>
      <c r="E101" t="s">
        <v>12</v>
      </c>
      <c r="F101">
        <v>8.23</v>
      </c>
      <c r="G101" t="s">
        <v>154</v>
      </c>
      <c r="H101">
        <v>2023</v>
      </c>
    </row>
    <row r="102" spans="1:8" x14ac:dyDescent="0.3">
      <c r="A102" t="s">
        <v>125</v>
      </c>
      <c r="B102" t="s">
        <v>218</v>
      </c>
      <c r="C102" t="s">
        <v>220</v>
      </c>
      <c r="D102" t="s">
        <v>11</v>
      </c>
      <c r="E102" t="s">
        <v>12</v>
      </c>
      <c r="F102">
        <v>6.46</v>
      </c>
      <c r="G102" t="s">
        <v>154</v>
      </c>
      <c r="H102">
        <v>2023</v>
      </c>
    </row>
    <row r="103" spans="1:8" x14ac:dyDescent="0.3">
      <c r="A103" t="s">
        <v>22</v>
      </c>
      <c r="B103" t="s">
        <v>223</v>
      </c>
      <c r="C103" t="s">
        <v>224</v>
      </c>
      <c r="D103" t="s">
        <v>11</v>
      </c>
      <c r="E103" t="s">
        <v>12</v>
      </c>
      <c r="F103">
        <v>9</v>
      </c>
      <c r="G103" t="s">
        <v>154</v>
      </c>
      <c r="H103">
        <v>2023</v>
      </c>
    </row>
    <row r="104" spans="1:8" x14ac:dyDescent="0.3">
      <c r="A104" t="s">
        <v>221</v>
      </c>
      <c r="B104" t="s">
        <v>226</v>
      </c>
      <c r="C104" t="s">
        <v>228</v>
      </c>
      <c r="D104" t="s">
        <v>11</v>
      </c>
      <c r="E104" t="s">
        <v>12</v>
      </c>
      <c r="F104">
        <v>16.63</v>
      </c>
      <c r="G104" t="s">
        <v>154</v>
      </c>
      <c r="H104">
        <v>2023</v>
      </c>
    </row>
    <row r="105" spans="1:8" x14ac:dyDescent="0.3">
      <c r="A105" t="s">
        <v>34</v>
      </c>
      <c r="B105" t="s">
        <v>226</v>
      </c>
      <c r="C105" t="s">
        <v>231</v>
      </c>
      <c r="D105" t="s">
        <v>11</v>
      </c>
      <c r="E105" t="s">
        <v>12</v>
      </c>
      <c r="F105">
        <v>16.52</v>
      </c>
      <c r="G105" t="s">
        <v>154</v>
      </c>
      <c r="H105">
        <v>2023</v>
      </c>
    </row>
    <row r="106" spans="1:8" x14ac:dyDescent="0.3">
      <c r="A106" t="s">
        <v>74</v>
      </c>
      <c r="B106" t="s">
        <v>226</v>
      </c>
      <c r="C106" t="s">
        <v>232</v>
      </c>
      <c r="D106" t="s">
        <v>11</v>
      </c>
      <c r="E106" t="s">
        <v>12</v>
      </c>
      <c r="F106">
        <v>10.38</v>
      </c>
      <c r="G106" t="s">
        <v>154</v>
      </c>
      <c r="H106">
        <v>2023</v>
      </c>
    </row>
    <row r="107" spans="1:8" x14ac:dyDescent="0.3">
      <c r="A107" t="s">
        <v>225</v>
      </c>
      <c r="B107" t="s">
        <v>226</v>
      </c>
      <c r="C107" t="s">
        <v>227</v>
      </c>
      <c r="D107" t="s">
        <v>11</v>
      </c>
      <c r="E107" t="s">
        <v>12</v>
      </c>
      <c r="F107">
        <v>14</v>
      </c>
      <c r="G107" t="s">
        <v>154</v>
      </c>
      <c r="H107">
        <v>2023</v>
      </c>
    </row>
    <row r="108" spans="1:8" x14ac:dyDescent="0.3">
      <c r="A108" t="s">
        <v>229</v>
      </c>
      <c r="B108" t="s">
        <v>226</v>
      </c>
      <c r="C108" t="s">
        <v>230</v>
      </c>
      <c r="D108" t="s">
        <v>11</v>
      </c>
      <c r="E108" t="s">
        <v>12</v>
      </c>
      <c r="F108">
        <v>44.52</v>
      </c>
      <c r="G108" t="s">
        <v>154</v>
      </c>
      <c r="H108">
        <v>2023</v>
      </c>
    </row>
    <row r="109" spans="1:8" x14ac:dyDescent="0.3">
      <c r="A109" t="s">
        <v>233</v>
      </c>
      <c r="B109" t="s">
        <v>226</v>
      </c>
      <c r="C109" t="s">
        <v>234</v>
      </c>
      <c r="D109" t="s">
        <v>11</v>
      </c>
      <c r="E109" t="s">
        <v>12</v>
      </c>
      <c r="F109">
        <v>5</v>
      </c>
      <c r="G109" t="s">
        <v>154</v>
      </c>
      <c r="H109">
        <v>2023</v>
      </c>
    </row>
    <row r="110" spans="1:8" x14ac:dyDescent="0.3">
      <c r="A110" t="s">
        <v>240</v>
      </c>
      <c r="B110" t="s">
        <v>235</v>
      </c>
      <c r="C110" t="s">
        <v>241</v>
      </c>
      <c r="D110" t="s">
        <v>11</v>
      </c>
      <c r="E110" t="s">
        <v>12</v>
      </c>
      <c r="F110">
        <v>100</v>
      </c>
      <c r="G110" t="s">
        <v>154</v>
      </c>
      <c r="H110">
        <v>2023</v>
      </c>
    </row>
    <row r="111" spans="1:8" x14ac:dyDescent="0.3">
      <c r="A111" t="s">
        <v>55</v>
      </c>
      <c r="B111" t="s">
        <v>235</v>
      </c>
      <c r="C111" t="s">
        <v>236</v>
      </c>
      <c r="D111" t="s">
        <v>11</v>
      </c>
      <c r="E111" t="s">
        <v>12</v>
      </c>
      <c r="F111">
        <v>81.42</v>
      </c>
      <c r="G111" t="s">
        <v>154</v>
      </c>
      <c r="H111">
        <v>2023</v>
      </c>
    </row>
    <row r="112" spans="1:8" x14ac:dyDescent="0.3">
      <c r="A112" t="s">
        <v>244</v>
      </c>
      <c r="B112" t="s">
        <v>235</v>
      </c>
      <c r="C112" t="s">
        <v>245</v>
      </c>
      <c r="D112" t="s">
        <v>11</v>
      </c>
      <c r="E112" t="s">
        <v>12</v>
      </c>
      <c r="F112">
        <v>31</v>
      </c>
      <c r="G112" t="s">
        <v>154</v>
      </c>
      <c r="H112">
        <v>2023</v>
      </c>
    </row>
    <row r="113" spans="1:8" x14ac:dyDescent="0.3">
      <c r="A113" t="s">
        <v>195</v>
      </c>
      <c r="B113" t="s">
        <v>235</v>
      </c>
      <c r="C113" t="s">
        <v>239</v>
      </c>
      <c r="D113" t="s">
        <v>11</v>
      </c>
      <c r="E113" t="s">
        <v>12</v>
      </c>
      <c r="F113">
        <v>1374.32</v>
      </c>
      <c r="G113" t="s">
        <v>154</v>
      </c>
      <c r="H113">
        <v>2023</v>
      </c>
    </row>
    <row r="114" spans="1:8" x14ac:dyDescent="0.3">
      <c r="A114" t="s">
        <v>237</v>
      </c>
      <c r="B114" t="s">
        <v>235</v>
      </c>
      <c r="C114" t="s">
        <v>238</v>
      </c>
      <c r="D114" t="s">
        <v>11</v>
      </c>
      <c r="E114" t="s">
        <v>12</v>
      </c>
      <c r="F114">
        <v>12.07</v>
      </c>
      <c r="G114" t="s">
        <v>154</v>
      </c>
      <c r="H114">
        <v>2023</v>
      </c>
    </row>
    <row r="115" spans="1:8" x14ac:dyDescent="0.3">
      <c r="A115" t="s">
        <v>242</v>
      </c>
      <c r="B115" t="s">
        <v>235</v>
      </c>
      <c r="C115" t="s">
        <v>243</v>
      </c>
      <c r="D115" t="s">
        <v>11</v>
      </c>
      <c r="E115" t="s">
        <v>12</v>
      </c>
      <c r="F115">
        <v>45.18</v>
      </c>
      <c r="G115" t="s">
        <v>154</v>
      </c>
      <c r="H115">
        <v>2023</v>
      </c>
    </row>
    <row r="116" spans="1:8" x14ac:dyDescent="0.3">
      <c r="A116" t="s">
        <v>246</v>
      </c>
      <c r="B116" t="s">
        <v>247</v>
      </c>
      <c r="C116" t="s">
        <v>248</v>
      </c>
      <c r="D116" t="s">
        <v>11</v>
      </c>
      <c r="E116" t="s">
        <v>12</v>
      </c>
      <c r="F116">
        <v>33.06</v>
      </c>
      <c r="G116" t="s">
        <v>154</v>
      </c>
      <c r="H116">
        <v>2023</v>
      </c>
    </row>
    <row r="117" spans="1:8" x14ac:dyDescent="0.3">
      <c r="A117" t="s">
        <v>22</v>
      </c>
      <c r="B117" t="s">
        <v>249</v>
      </c>
      <c r="C117" t="s">
        <v>251</v>
      </c>
      <c r="D117" t="s">
        <v>11</v>
      </c>
      <c r="E117" t="s">
        <v>12</v>
      </c>
      <c r="F117">
        <v>6</v>
      </c>
      <c r="G117" t="s">
        <v>154</v>
      </c>
      <c r="H117">
        <v>2023</v>
      </c>
    </row>
    <row r="118" spans="1:8" x14ac:dyDescent="0.3">
      <c r="A118" t="s">
        <v>16</v>
      </c>
      <c r="B118" t="s">
        <v>249</v>
      </c>
      <c r="C118" t="s">
        <v>250</v>
      </c>
      <c r="D118" t="s">
        <v>19</v>
      </c>
      <c r="E118" t="s">
        <v>20</v>
      </c>
      <c r="F118">
        <v>6.55</v>
      </c>
      <c r="G118" t="s">
        <v>154</v>
      </c>
      <c r="H118">
        <v>2023</v>
      </c>
    </row>
    <row r="119" spans="1:8" x14ac:dyDescent="0.3">
      <c r="A119" t="s">
        <v>260</v>
      </c>
      <c r="B119" t="s">
        <v>253</v>
      </c>
      <c r="C119" t="s">
        <v>261</v>
      </c>
      <c r="D119" t="s">
        <v>11</v>
      </c>
      <c r="E119" t="s">
        <v>12</v>
      </c>
      <c r="F119">
        <v>63</v>
      </c>
      <c r="G119" t="s">
        <v>154</v>
      </c>
      <c r="H119">
        <v>2023</v>
      </c>
    </row>
    <row r="120" spans="1:8" x14ac:dyDescent="0.3">
      <c r="A120" t="s">
        <v>74</v>
      </c>
      <c r="B120" t="s">
        <v>253</v>
      </c>
      <c r="C120" t="s">
        <v>256</v>
      </c>
      <c r="D120" t="s">
        <v>11</v>
      </c>
      <c r="E120" t="s">
        <v>12</v>
      </c>
      <c r="F120">
        <v>9</v>
      </c>
      <c r="G120" t="s">
        <v>154</v>
      </c>
      <c r="H120">
        <v>2023</v>
      </c>
    </row>
    <row r="121" spans="1:8" x14ac:dyDescent="0.3">
      <c r="A121" t="s">
        <v>163</v>
      </c>
      <c r="B121" t="s">
        <v>253</v>
      </c>
      <c r="C121" t="s">
        <v>257</v>
      </c>
      <c r="D121" t="s">
        <v>165</v>
      </c>
      <c r="E121" t="s">
        <v>166</v>
      </c>
      <c r="F121">
        <v>405</v>
      </c>
      <c r="G121" t="s">
        <v>154</v>
      </c>
      <c r="H121">
        <v>2023</v>
      </c>
    </row>
    <row r="122" spans="1:8" x14ac:dyDescent="0.3">
      <c r="A122" t="s">
        <v>252</v>
      </c>
      <c r="B122" t="s">
        <v>253</v>
      </c>
      <c r="C122" t="s">
        <v>254</v>
      </c>
      <c r="D122" t="s">
        <v>11</v>
      </c>
      <c r="E122" t="s">
        <v>12</v>
      </c>
      <c r="F122">
        <v>9.43</v>
      </c>
      <c r="G122" t="s">
        <v>154</v>
      </c>
      <c r="H122">
        <v>2023</v>
      </c>
    </row>
    <row r="123" spans="1:8" x14ac:dyDescent="0.3">
      <c r="A123" t="s">
        <v>225</v>
      </c>
      <c r="B123" t="s">
        <v>253</v>
      </c>
      <c r="C123" t="s">
        <v>255</v>
      </c>
      <c r="D123" t="s">
        <v>11</v>
      </c>
      <c r="E123" t="s">
        <v>12</v>
      </c>
      <c r="F123">
        <v>67.53</v>
      </c>
      <c r="G123" t="s">
        <v>154</v>
      </c>
      <c r="H123">
        <v>2023</v>
      </c>
    </row>
    <row r="124" spans="1:8" x14ac:dyDescent="0.3">
      <c r="A124" t="s">
        <v>258</v>
      </c>
      <c r="B124" t="s">
        <v>253</v>
      </c>
      <c r="C124" t="s">
        <v>259</v>
      </c>
      <c r="D124" t="s">
        <v>11</v>
      </c>
      <c r="E124" t="s">
        <v>12</v>
      </c>
      <c r="F124">
        <v>81</v>
      </c>
      <c r="G124" t="s">
        <v>154</v>
      </c>
      <c r="H124">
        <v>2023</v>
      </c>
    </row>
    <row r="125" spans="1:8" x14ac:dyDescent="0.3">
      <c r="A125" t="s">
        <v>188</v>
      </c>
      <c r="B125" t="s">
        <v>263</v>
      </c>
      <c r="C125" t="s">
        <v>266</v>
      </c>
      <c r="D125" t="s">
        <v>11</v>
      </c>
      <c r="E125" t="s">
        <v>12</v>
      </c>
      <c r="F125">
        <v>500</v>
      </c>
      <c r="G125" t="s">
        <v>154</v>
      </c>
      <c r="H125">
        <v>2023</v>
      </c>
    </row>
    <row r="126" spans="1:8" x14ac:dyDescent="0.3">
      <c r="A126" t="s">
        <v>188</v>
      </c>
      <c r="B126" t="s">
        <v>263</v>
      </c>
      <c r="C126" t="s">
        <v>267</v>
      </c>
      <c r="D126" t="s">
        <v>11</v>
      </c>
      <c r="E126" t="s">
        <v>12</v>
      </c>
      <c r="F126">
        <v>500</v>
      </c>
      <c r="G126" t="s">
        <v>154</v>
      </c>
      <c r="H126">
        <v>2023</v>
      </c>
    </row>
    <row r="127" spans="1:8" x14ac:dyDescent="0.3">
      <c r="A127" t="s">
        <v>262</v>
      </c>
      <c r="B127" t="s">
        <v>263</v>
      </c>
      <c r="C127" t="s">
        <v>73</v>
      </c>
      <c r="D127" t="s">
        <v>264</v>
      </c>
      <c r="E127" t="s">
        <v>265</v>
      </c>
      <c r="F127">
        <v>77.17</v>
      </c>
      <c r="G127" t="s">
        <v>154</v>
      </c>
      <c r="H127">
        <v>2023</v>
      </c>
    </row>
    <row r="128" spans="1:8" x14ac:dyDescent="0.3">
      <c r="A128" t="s">
        <v>36</v>
      </c>
      <c r="B128" t="s">
        <v>263</v>
      </c>
      <c r="C128" t="s">
        <v>268</v>
      </c>
      <c r="D128" t="s">
        <v>11</v>
      </c>
      <c r="E128" t="s">
        <v>12</v>
      </c>
      <c r="F128">
        <v>41.32</v>
      </c>
      <c r="G128" t="s">
        <v>154</v>
      </c>
      <c r="H128">
        <v>2023</v>
      </c>
    </row>
    <row r="129" spans="1:8" x14ac:dyDescent="0.3">
      <c r="A129" t="s">
        <v>74</v>
      </c>
      <c r="B129" t="s">
        <v>270</v>
      </c>
      <c r="C129" t="s">
        <v>272</v>
      </c>
      <c r="D129" t="s">
        <v>11</v>
      </c>
      <c r="E129" t="s">
        <v>12</v>
      </c>
      <c r="F129">
        <v>10.38</v>
      </c>
      <c r="G129" t="s">
        <v>154</v>
      </c>
      <c r="H129">
        <v>2023</v>
      </c>
    </row>
    <row r="130" spans="1:8" x14ac:dyDescent="0.3">
      <c r="A130" t="s">
        <v>269</v>
      </c>
      <c r="B130" t="s">
        <v>270</v>
      </c>
      <c r="C130" t="s">
        <v>271</v>
      </c>
      <c r="D130" t="s">
        <v>11</v>
      </c>
      <c r="E130" t="s">
        <v>12</v>
      </c>
      <c r="F130">
        <v>19</v>
      </c>
      <c r="G130" t="s">
        <v>154</v>
      </c>
      <c r="H130">
        <v>2023</v>
      </c>
    </row>
    <row r="131" spans="1:8" x14ac:dyDescent="0.3">
      <c r="A131" t="s">
        <v>273</v>
      </c>
      <c r="B131" t="s">
        <v>270</v>
      </c>
      <c r="C131" t="s">
        <v>274</v>
      </c>
      <c r="D131" t="s">
        <v>275</v>
      </c>
      <c r="E131" t="s">
        <v>276</v>
      </c>
      <c r="F131">
        <v>300</v>
      </c>
      <c r="G131" t="s">
        <v>154</v>
      </c>
      <c r="H131">
        <v>2023</v>
      </c>
    </row>
    <row r="132" spans="1:8" x14ac:dyDescent="0.3">
      <c r="A132" t="s">
        <v>74</v>
      </c>
      <c r="B132" t="s">
        <v>277</v>
      </c>
      <c r="C132" t="s">
        <v>278</v>
      </c>
      <c r="D132" t="s">
        <v>11</v>
      </c>
      <c r="E132" t="s">
        <v>12</v>
      </c>
      <c r="F132">
        <v>10.38</v>
      </c>
      <c r="G132" t="s">
        <v>154</v>
      </c>
      <c r="H132">
        <v>2023</v>
      </c>
    </row>
    <row r="133" spans="1:8" x14ac:dyDescent="0.3">
      <c r="A133" t="s">
        <v>14</v>
      </c>
      <c r="B133" t="s">
        <v>277</v>
      </c>
      <c r="D133" t="s">
        <v>11</v>
      </c>
      <c r="E133" t="s">
        <v>12</v>
      </c>
      <c r="F133">
        <v>-100</v>
      </c>
      <c r="G133" t="s">
        <v>154</v>
      </c>
      <c r="H133">
        <v>2023</v>
      </c>
    </row>
    <row r="134" spans="1:8" x14ac:dyDescent="0.3">
      <c r="A134" t="s">
        <v>74</v>
      </c>
      <c r="B134" t="s">
        <v>280</v>
      </c>
      <c r="C134" t="s">
        <v>287</v>
      </c>
      <c r="D134" t="s">
        <v>11</v>
      </c>
      <c r="E134" t="s">
        <v>12</v>
      </c>
      <c r="F134">
        <v>10.38</v>
      </c>
      <c r="G134" t="s">
        <v>154</v>
      </c>
      <c r="H134">
        <v>2023</v>
      </c>
    </row>
    <row r="135" spans="1:8" x14ac:dyDescent="0.3">
      <c r="A135" t="s">
        <v>282</v>
      </c>
      <c r="B135" t="s">
        <v>280</v>
      </c>
      <c r="C135" t="s">
        <v>283</v>
      </c>
      <c r="D135" t="s">
        <v>284</v>
      </c>
      <c r="E135" t="s">
        <v>12</v>
      </c>
      <c r="F135">
        <v>50</v>
      </c>
      <c r="G135" t="s">
        <v>154</v>
      </c>
      <c r="H135">
        <v>2023</v>
      </c>
    </row>
    <row r="136" spans="1:8" x14ac:dyDescent="0.3">
      <c r="A136" t="s">
        <v>279</v>
      </c>
      <c r="B136" t="s">
        <v>280</v>
      </c>
      <c r="C136" t="s">
        <v>281</v>
      </c>
      <c r="D136" t="s">
        <v>11</v>
      </c>
      <c r="E136" t="s">
        <v>12</v>
      </c>
      <c r="F136">
        <v>3100</v>
      </c>
      <c r="G136" t="s">
        <v>154</v>
      </c>
      <c r="H136">
        <v>2023</v>
      </c>
    </row>
    <row r="137" spans="1:8" x14ac:dyDescent="0.3">
      <c r="A137" t="s">
        <v>36</v>
      </c>
      <c r="B137" t="s">
        <v>280</v>
      </c>
      <c r="C137" t="s">
        <v>290</v>
      </c>
      <c r="D137" t="s">
        <v>11</v>
      </c>
      <c r="E137" t="s">
        <v>12</v>
      </c>
      <c r="F137">
        <v>41.31</v>
      </c>
      <c r="G137" t="s">
        <v>154</v>
      </c>
      <c r="H137">
        <v>2023</v>
      </c>
    </row>
    <row r="138" spans="1:8" x14ac:dyDescent="0.3">
      <c r="A138" t="s">
        <v>123</v>
      </c>
      <c r="B138" t="s">
        <v>280</v>
      </c>
      <c r="C138" t="s">
        <v>124</v>
      </c>
      <c r="D138" t="s">
        <v>11</v>
      </c>
      <c r="E138" t="s">
        <v>12</v>
      </c>
      <c r="F138">
        <v>83.17</v>
      </c>
      <c r="G138" t="s">
        <v>154</v>
      </c>
      <c r="H138">
        <v>2023</v>
      </c>
    </row>
    <row r="139" spans="1:8" x14ac:dyDescent="0.3">
      <c r="A139" t="s">
        <v>285</v>
      </c>
      <c r="B139" t="s">
        <v>280</v>
      </c>
      <c r="C139" t="s">
        <v>286</v>
      </c>
      <c r="D139" t="s">
        <v>11</v>
      </c>
      <c r="E139" t="s">
        <v>12</v>
      </c>
      <c r="F139">
        <v>21.64</v>
      </c>
      <c r="G139" t="s">
        <v>154</v>
      </c>
      <c r="H139">
        <v>2023</v>
      </c>
    </row>
    <row r="140" spans="1:8" x14ac:dyDescent="0.3">
      <c r="A140" t="s">
        <v>288</v>
      </c>
      <c r="B140" t="s">
        <v>280</v>
      </c>
      <c r="C140" t="s">
        <v>289</v>
      </c>
      <c r="D140" t="s">
        <v>11</v>
      </c>
      <c r="E140" t="s">
        <v>12</v>
      </c>
      <c r="F140">
        <v>88.05</v>
      </c>
      <c r="G140" t="s">
        <v>154</v>
      </c>
      <c r="H140">
        <v>2023</v>
      </c>
    </row>
    <row r="141" spans="1:8" x14ac:dyDescent="0.3">
      <c r="A141" t="s">
        <v>294</v>
      </c>
      <c r="B141" t="s">
        <v>292</v>
      </c>
      <c r="C141" t="s">
        <v>295</v>
      </c>
      <c r="D141" t="s">
        <v>296</v>
      </c>
      <c r="E141" t="s">
        <v>297</v>
      </c>
      <c r="F141">
        <v>200</v>
      </c>
      <c r="G141" t="s">
        <v>154</v>
      </c>
      <c r="H141">
        <v>2023</v>
      </c>
    </row>
    <row r="142" spans="1:8" x14ac:dyDescent="0.3">
      <c r="A142" t="s">
        <v>301</v>
      </c>
      <c r="B142" t="s">
        <v>292</v>
      </c>
      <c r="C142" t="s">
        <v>302</v>
      </c>
      <c r="D142" t="s">
        <v>11</v>
      </c>
      <c r="E142" t="s">
        <v>12</v>
      </c>
      <c r="F142">
        <v>50</v>
      </c>
      <c r="G142" t="s">
        <v>154</v>
      </c>
      <c r="H142">
        <v>2023</v>
      </c>
    </row>
    <row r="143" spans="1:8" x14ac:dyDescent="0.3">
      <c r="A143" t="s">
        <v>298</v>
      </c>
      <c r="B143" t="s">
        <v>292</v>
      </c>
      <c r="C143" t="s">
        <v>299</v>
      </c>
      <c r="D143" t="s">
        <v>300</v>
      </c>
      <c r="E143" t="s">
        <v>12</v>
      </c>
      <c r="F143">
        <v>300</v>
      </c>
      <c r="G143" t="s">
        <v>154</v>
      </c>
      <c r="H143">
        <v>2023</v>
      </c>
    </row>
    <row r="144" spans="1:8" x14ac:dyDescent="0.3">
      <c r="A144" t="s">
        <v>305</v>
      </c>
      <c r="B144" t="s">
        <v>292</v>
      </c>
      <c r="C144" t="s">
        <v>306</v>
      </c>
      <c r="D144" t="s">
        <v>11</v>
      </c>
      <c r="E144" t="s">
        <v>12</v>
      </c>
      <c r="F144">
        <v>80</v>
      </c>
      <c r="G144" t="s">
        <v>154</v>
      </c>
      <c r="H144">
        <v>2023</v>
      </c>
    </row>
    <row r="145" spans="1:8" x14ac:dyDescent="0.3">
      <c r="A145" t="s">
        <v>303</v>
      </c>
      <c r="B145" t="s">
        <v>292</v>
      </c>
      <c r="C145" t="s">
        <v>304</v>
      </c>
      <c r="D145" t="s">
        <v>296</v>
      </c>
      <c r="E145" t="s">
        <v>297</v>
      </c>
      <c r="F145">
        <v>2400</v>
      </c>
      <c r="G145" t="s">
        <v>154</v>
      </c>
      <c r="H145">
        <v>2023</v>
      </c>
    </row>
    <row r="146" spans="1:8" x14ac:dyDescent="0.3">
      <c r="A146" t="s">
        <v>291</v>
      </c>
      <c r="B146" t="s">
        <v>292</v>
      </c>
      <c r="C146" t="s">
        <v>293</v>
      </c>
      <c r="D146" t="s">
        <v>11</v>
      </c>
      <c r="E146" t="s">
        <v>12</v>
      </c>
      <c r="F146">
        <v>200</v>
      </c>
      <c r="G146" t="s">
        <v>154</v>
      </c>
      <c r="H146">
        <v>2023</v>
      </c>
    </row>
    <row r="147" spans="1:8" x14ac:dyDescent="0.3">
      <c r="A147" t="s">
        <v>34</v>
      </c>
      <c r="B147" t="s">
        <v>307</v>
      </c>
      <c r="C147" t="s">
        <v>310</v>
      </c>
      <c r="D147" t="s">
        <v>11</v>
      </c>
      <c r="E147" t="s">
        <v>12</v>
      </c>
      <c r="F147">
        <v>24.73</v>
      </c>
      <c r="G147" t="s">
        <v>154</v>
      </c>
      <c r="H147">
        <v>2023</v>
      </c>
    </row>
    <row r="148" spans="1:8" x14ac:dyDescent="0.3">
      <c r="A148" t="s">
        <v>308</v>
      </c>
      <c r="B148" t="s">
        <v>307</v>
      </c>
      <c r="C148" t="s">
        <v>309</v>
      </c>
      <c r="D148" t="s">
        <v>11</v>
      </c>
      <c r="E148" t="s">
        <v>12</v>
      </c>
      <c r="F148">
        <v>29</v>
      </c>
      <c r="G148" t="s">
        <v>154</v>
      </c>
      <c r="H148">
        <v>2023</v>
      </c>
    </row>
    <row r="149" spans="1:8" x14ac:dyDescent="0.3">
      <c r="A149" t="s">
        <v>311</v>
      </c>
      <c r="B149" t="s">
        <v>307</v>
      </c>
      <c r="C149" t="s">
        <v>312</v>
      </c>
      <c r="D149" t="s">
        <v>11</v>
      </c>
      <c r="E149" t="s">
        <v>12</v>
      </c>
      <c r="F149">
        <v>103.56</v>
      </c>
      <c r="G149" t="s">
        <v>154</v>
      </c>
      <c r="H149">
        <v>2023</v>
      </c>
    </row>
    <row r="150" spans="1:8" x14ac:dyDescent="0.3">
      <c r="A150" t="s">
        <v>313</v>
      </c>
      <c r="B150" t="s">
        <v>307</v>
      </c>
      <c r="C150" t="s">
        <v>314</v>
      </c>
      <c r="D150" t="s">
        <v>315</v>
      </c>
      <c r="E150" t="s">
        <v>12</v>
      </c>
      <c r="F150">
        <v>8</v>
      </c>
      <c r="G150" t="s">
        <v>154</v>
      </c>
      <c r="H150">
        <v>2023</v>
      </c>
    </row>
    <row r="151" spans="1:8" x14ac:dyDescent="0.3">
      <c r="A151" t="s">
        <v>16</v>
      </c>
      <c r="B151" t="s">
        <v>307</v>
      </c>
      <c r="C151" t="s">
        <v>250</v>
      </c>
      <c r="D151" t="s">
        <v>19</v>
      </c>
      <c r="E151" t="s">
        <v>20</v>
      </c>
      <c r="F151">
        <v>7.93</v>
      </c>
      <c r="G151" t="s">
        <v>154</v>
      </c>
      <c r="H151">
        <v>2023</v>
      </c>
    </row>
    <row r="152" spans="1:8" x14ac:dyDescent="0.3">
      <c r="A152" t="s">
        <v>313</v>
      </c>
      <c r="B152" t="s">
        <v>316</v>
      </c>
      <c r="C152" t="s">
        <v>317</v>
      </c>
      <c r="D152" t="s">
        <v>315</v>
      </c>
      <c r="E152" t="s">
        <v>12</v>
      </c>
      <c r="F152">
        <v>8</v>
      </c>
      <c r="G152" t="s">
        <v>154</v>
      </c>
      <c r="H152">
        <v>2023</v>
      </c>
    </row>
    <row r="153" spans="1:8" x14ac:dyDescent="0.3">
      <c r="A153" t="s">
        <v>50</v>
      </c>
      <c r="B153" t="s">
        <v>318</v>
      </c>
      <c r="C153" t="s">
        <v>319</v>
      </c>
      <c r="D153" t="s">
        <v>53</v>
      </c>
      <c r="E153" t="s">
        <v>54</v>
      </c>
      <c r="F153">
        <v>4.3</v>
      </c>
      <c r="G153" t="s">
        <v>154</v>
      </c>
      <c r="H153">
        <v>2023</v>
      </c>
    </row>
    <row r="154" spans="1:8" x14ac:dyDescent="0.3">
      <c r="A154" t="s">
        <v>55</v>
      </c>
      <c r="B154" t="s">
        <v>318</v>
      </c>
      <c r="C154" t="s">
        <v>124</v>
      </c>
      <c r="D154" t="s">
        <v>11</v>
      </c>
      <c r="E154" t="s">
        <v>12</v>
      </c>
      <c r="F154">
        <v>83.65</v>
      </c>
      <c r="G154" t="s">
        <v>154</v>
      </c>
      <c r="H154">
        <v>2023</v>
      </c>
    </row>
    <row r="155" spans="1:8" x14ac:dyDescent="0.3">
      <c r="A155" t="s">
        <v>74</v>
      </c>
      <c r="B155" t="s">
        <v>321</v>
      </c>
      <c r="C155" t="s">
        <v>324</v>
      </c>
      <c r="D155" t="s">
        <v>11</v>
      </c>
      <c r="E155" t="s">
        <v>12</v>
      </c>
      <c r="F155">
        <v>9</v>
      </c>
      <c r="G155" t="s">
        <v>154</v>
      </c>
      <c r="H155">
        <v>2023</v>
      </c>
    </row>
    <row r="156" spans="1:8" x14ac:dyDescent="0.3">
      <c r="A156" t="s">
        <v>325</v>
      </c>
      <c r="B156" t="s">
        <v>321</v>
      </c>
      <c r="C156" t="s">
        <v>326</v>
      </c>
      <c r="D156" t="s">
        <v>11</v>
      </c>
      <c r="E156" t="s">
        <v>12</v>
      </c>
      <c r="F156">
        <v>3100</v>
      </c>
      <c r="G156" t="s">
        <v>154</v>
      </c>
      <c r="H156">
        <v>2023</v>
      </c>
    </row>
    <row r="157" spans="1:8" x14ac:dyDescent="0.3">
      <c r="A157" t="s">
        <v>320</v>
      </c>
      <c r="B157" t="s">
        <v>321</v>
      </c>
      <c r="C157" t="s">
        <v>322</v>
      </c>
      <c r="D157" t="s">
        <v>11</v>
      </c>
      <c r="E157" t="s">
        <v>12</v>
      </c>
      <c r="F157">
        <v>325</v>
      </c>
      <c r="G157" t="s">
        <v>154</v>
      </c>
      <c r="H157">
        <v>2023</v>
      </c>
    </row>
    <row r="158" spans="1:8" x14ac:dyDescent="0.3">
      <c r="A158" t="s">
        <v>82</v>
      </c>
      <c r="B158" t="s">
        <v>321</v>
      </c>
      <c r="C158" t="s">
        <v>323</v>
      </c>
      <c r="D158" t="s">
        <v>11</v>
      </c>
      <c r="E158" t="s">
        <v>12</v>
      </c>
      <c r="F158">
        <v>121.23</v>
      </c>
      <c r="G158" t="s">
        <v>154</v>
      </c>
      <c r="H158">
        <v>2023</v>
      </c>
    </row>
    <row r="159" spans="1:8" x14ac:dyDescent="0.3">
      <c r="A159" t="s">
        <v>82</v>
      </c>
      <c r="B159" t="s">
        <v>321</v>
      </c>
      <c r="C159" t="s">
        <v>327</v>
      </c>
      <c r="D159" t="s">
        <v>11</v>
      </c>
      <c r="E159" t="s">
        <v>12</v>
      </c>
      <c r="F159">
        <v>157.38</v>
      </c>
      <c r="G159" t="s">
        <v>154</v>
      </c>
      <c r="H159">
        <v>2023</v>
      </c>
    </row>
    <row r="160" spans="1:8" x14ac:dyDescent="0.3">
      <c r="A160" t="s">
        <v>328</v>
      </c>
      <c r="B160" t="s">
        <v>321</v>
      </c>
      <c r="C160" t="s">
        <v>329</v>
      </c>
      <c r="D160" t="s">
        <v>11</v>
      </c>
      <c r="E160" t="s">
        <v>12</v>
      </c>
      <c r="F160">
        <v>23</v>
      </c>
      <c r="G160" t="s">
        <v>154</v>
      </c>
      <c r="H160">
        <v>2023</v>
      </c>
    </row>
    <row r="161" spans="1:8" x14ac:dyDescent="0.3">
      <c r="A161" t="s">
        <v>330</v>
      </c>
      <c r="B161" t="s">
        <v>331</v>
      </c>
      <c r="C161" t="s">
        <v>332</v>
      </c>
      <c r="D161" t="s">
        <v>296</v>
      </c>
      <c r="E161" t="s">
        <v>297</v>
      </c>
      <c r="F161">
        <v>1200</v>
      </c>
      <c r="G161" t="s">
        <v>154</v>
      </c>
      <c r="H161">
        <v>2023</v>
      </c>
    </row>
    <row r="162" spans="1:8" x14ac:dyDescent="0.3">
      <c r="A162" t="s">
        <v>191</v>
      </c>
      <c r="B162" t="s">
        <v>333</v>
      </c>
      <c r="C162" t="s">
        <v>334</v>
      </c>
      <c r="D162" t="s">
        <v>11</v>
      </c>
      <c r="E162" t="s">
        <v>12</v>
      </c>
      <c r="F162">
        <v>130</v>
      </c>
      <c r="G162" t="s">
        <v>154</v>
      </c>
      <c r="H162">
        <v>2023</v>
      </c>
    </row>
    <row r="163" spans="1:8" x14ac:dyDescent="0.3">
      <c r="A163" t="s">
        <v>336</v>
      </c>
      <c r="B163" t="s">
        <v>333</v>
      </c>
      <c r="C163" t="s">
        <v>337</v>
      </c>
      <c r="D163" t="s">
        <v>338</v>
      </c>
      <c r="E163" t="s">
        <v>20</v>
      </c>
      <c r="F163">
        <v>180</v>
      </c>
      <c r="G163" t="s">
        <v>154</v>
      </c>
      <c r="H163">
        <v>2023</v>
      </c>
    </row>
    <row r="164" spans="1:8" x14ac:dyDescent="0.3">
      <c r="A164" t="s">
        <v>25</v>
      </c>
      <c r="B164" t="s">
        <v>333</v>
      </c>
      <c r="C164" t="s">
        <v>335</v>
      </c>
      <c r="D164" t="s">
        <v>11</v>
      </c>
      <c r="E164" t="s">
        <v>12</v>
      </c>
      <c r="F164">
        <v>43.84</v>
      </c>
      <c r="G164" t="s">
        <v>154</v>
      </c>
      <c r="H164">
        <v>2023</v>
      </c>
    </row>
    <row r="165" spans="1:8" x14ac:dyDescent="0.3">
      <c r="A165" t="s">
        <v>74</v>
      </c>
      <c r="B165" t="s">
        <v>339</v>
      </c>
      <c r="C165" t="s">
        <v>340</v>
      </c>
      <c r="D165" t="s">
        <v>11</v>
      </c>
      <c r="E165" t="s">
        <v>12</v>
      </c>
      <c r="F165">
        <v>8.4499999999999993</v>
      </c>
      <c r="G165" t="s">
        <v>154</v>
      </c>
      <c r="H165">
        <v>2023</v>
      </c>
    </row>
    <row r="166" spans="1:8" x14ac:dyDescent="0.3">
      <c r="A166" t="s">
        <v>74</v>
      </c>
      <c r="B166" t="s">
        <v>341</v>
      </c>
      <c r="C166" t="s">
        <v>344</v>
      </c>
      <c r="D166" t="s">
        <v>11</v>
      </c>
      <c r="E166" t="s">
        <v>12</v>
      </c>
      <c r="F166">
        <v>9</v>
      </c>
      <c r="G166" t="s">
        <v>343</v>
      </c>
      <c r="H166">
        <v>2023</v>
      </c>
    </row>
    <row r="167" spans="1:8" x14ac:dyDescent="0.3">
      <c r="A167" t="s">
        <v>346</v>
      </c>
      <c r="B167" t="s">
        <v>341</v>
      </c>
      <c r="F167">
        <v>205.85</v>
      </c>
      <c r="G167" t="s">
        <v>343</v>
      </c>
      <c r="H167">
        <v>2023</v>
      </c>
    </row>
    <row r="168" spans="1:8" x14ac:dyDescent="0.3">
      <c r="A168" t="s">
        <v>36</v>
      </c>
      <c r="B168" t="s">
        <v>341</v>
      </c>
      <c r="C168" t="s">
        <v>345</v>
      </c>
      <c r="D168" t="s">
        <v>11</v>
      </c>
      <c r="E168" t="s">
        <v>12</v>
      </c>
      <c r="F168">
        <v>98.43</v>
      </c>
      <c r="G168" t="s">
        <v>343</v>
      </c>
      <c r="H168">
        <v>2023</v>
      </c>
    </row>
    <row r="169" spans="1:8" x14ac:dyDescent="0.3">
      <c r="A169" t="s">
        <v>22</v>
      </c>
      <c r="B169" t="s">
        <v>341</v>
      </c>
      <c r="C169" t="s">
        <v>342</v>
      </c>
      <c r="D169" t="s">
        <v>11</v>
      </c>
      <c r="E169" t="s">
        <v>12</v>
      </c>
      <c r="F169">
        <v>13</v>
      </c>
      <c r="G169" t="s">
        <v>343</v>
      </c>
      <c r="H169">
        <v>2023</v>
      </c>
    </row>
    <row r="170" spans="1:8" x14ac:dyDescent="0.3">
      <c r="A170" t="s">
        <v>347</v>
      </c>
      <c r="B170" t="s">
        <v>348</v>
      </c>
      <c r="C170" t="s">
        <v>349</v>
      </c>
      <c r="D170" t="s">
        <v>350</v>
      </c>
      <c r="E170" t="s">
        <v>351</v>
      </c>
      <c r="F170">
        <v>200</v>
      </c>
      <c r="G170" t="s">
        <v>343</v>
      </c>
      <c r="H170">
        <v>2023</v>
      </c>
    </row>
    <row r="171" spans="1:8" x14ac:dyDescent="0.3">
      <c r="A171" t="s">
        <v>352</v>
      </c>
      <c r="B171" t="s">
        <v>348</v>
      </c>
      <c r="C171" t="s">
        <v>353</v>
      </c>
      <c r="D171" t="s">
        <v>11</v>
      </c>
      <c r="E171" t="s">
        <v>12</v>
      </c>
      <c r="F171">
        <v>16</v>
      </c>
      <c r="G171" t="s">
        <v>343</v>
      </c>
      <c r="H171">
        <v>2023</v>
      </c>
    </row>
    <row r="172" spans="1:8" x14ac:dyDescent="0.3">
      <c r="A172" t="s">
        <v>28</v>
      </c>
      <c r="B172" t="s">
        <v>354</v>
      </c>
      <c r="C172" t="s">
        <v>355</v>
      </c>
      <c r="D172" t="s">
        <v>31</v>
      </c>
      <c r="E172" t="s">
        <v>20</v>
      </c>
      <c r="F172">
        <v>33.06</v>
      </c>
      <c r="G172" t="s">
        <v>343</v>
      </c>
      <c r="H172">
        <v>2023</v>
      </c>
    </row>
    <row r="173" spans="1:8" x14ac:dyDescent="0.3">
      <c r="A173" t="s">
        <v>357</v>
      </c>
      <c r="B173" t="s">
        <v>354</v>
      </c>
      <c r="C173" t="s">
        <v>358</v>
      </c>
      <c r="D173" t="s">
        <v>11</v>
      </c>
      <c r="E173" t="s">
        <v>12</v>
      </c>
      <c r="F173">
        <v>18</v>
      </c>
      <c r="G173" t="s">
        <v>343</v>
      </c>
      <c r="H173">
        <v>2023</v>
      </c>
    </row>
    <row r="174" spans="1:8" x14ac:dyDescent="0.3">
      <c r="A174" t="s">
        <v>55</v>
      </c>
      <c r="B174" t="s">
        <v>354</v>
      </c>
      <c r="C174" t="s">
        <v>363</v>
      </c>
      <c r="D174" t="s">
        <v>11</v>
      </c>
      <c r="E174" t="s">
        <v>12</v>
      </c>
      <c r="F174">
        <v>499.99</v>
      </c>
      <c r="G174" t="s">
        <v>343</v>
      </c>
      <c r="H174">
        <v>2023</v>
      </c>
    </row>
    <row r="175" spans="1:8" x14ac:dyDescent="0.3">
      <c r="A175" t="s">
        <v>55</v>
      </c>
      <c r="B175" t="s">
        <v>354</v>
      </c>
      <c r="C175" t="s">
        <v>366</v>
      </c>
      <c r="D175" t="s">
        <v>11</v>
      </c>
      <c r="E175" t="s">
        <v>12</v>
      </c>
      <c r="F175">
        <v>639.23</v>
      </c>
      <c r="G175" t="s">
        <v>343</v>
      </c>
      <c r="H175">
        <v>2023</v>
      </c>
    </row>
    <row r="176" spans="1:8" x14ac:dyDescent="0.3">
      <c r="A176" t="s">
        <v>195</v>
      </c>
      <c r="B176" t="s">
        <v>354</v>
      </c>
      <c r="C176" t="s">
        <v>356</v>
      </c>
      <c r="D176" t="s">
        <v>11</v>
      </c>
      <c r="E176" t="s">
        <v>12</v>
      </c>
      <c r="F176">
        <v>1500</v>
      </c>
      <c r="G176" t="s">
        <v>343</v>
      </c>
      <c r="H176">
        <v>2023</v>
      </c>
    </row>
    <row r="177" spans="1:8" x14ac:dyDescent="0.3">
      <c r="A177" t="s">
        <v>195</v>
      </c>
      <c r="B177" t="s">
        <v>354</v>
      </c>
      <c r="C177" t="s">
        <v>361</v>
      </c>
      <c r="D177" t="s">
        <v>11</v>
      </c>
      <c r="E177" t="s">
        <v>12</v>
      </c>
      <c r="F177">
        <v>396.31</v>
      </c>
      <c r="G177" t="s">
        <v>343</v>
      </c>
      <c r="H177">
        <v>2023</v>
      </c>
    </row>
    <row r="178" spans="1:8" x14ac:dyDescent="0.3">
      <c r="A178" t="s">
        <v>195</v>
      </c>
      <c r="B178" t="s">
        <v>354</v>
      </c>
      <c r="C178" t="s">
        <v>362</v>
      </c>
      <c r="D178" t="s">
        <v>11</v>
      </c>
      <c r="E178" t="s">
        <v>12</v>
      </c>
      <c r="F178">
        <v>-1500</v>
      </c>
      <c r="G178" t="s">
        <v>343</v>
      </c>
      <c r="H178">
        <v>2023</v>
      </c>
    </row>
    <row r="179" spans="1:8" x14ac:dyDescent="0.3">
      <c r="A179" t="s">
        <v>364</v>
      </c>
      <c r="B179" t="s">
        <v>354</v>
      </c>
      <c r="C179" t="s">
        <v>365</v>
      </c>
      <c r="D179" t="s">
        <v>179</v>
      </c>
      <c r="E179" t="s">
        <v>12</v>
      </c>
      <c r="F179">
        <v>18</v>
      </c>
      <c r="G179" t="s">
        <v>343</v>
      </c>
      <c r="H179">
        <v>2023</v>
      </c>
    </row>
    <row r="180" spans="1:8" x14ac:dyDescent="0.3">
      <c r="A180" t="s">
        <v>123</v>
      </c>
      <c r="B180" t="s">
        <v>354</v>
      </c>
      <c r="C180" t="s">
        <v>57</v>
      </c>
      <c r="D180" t="s">
        <v>11</v>
      </c>
      <c r="E180" t="s">
        <v>12</v>
      </c>
      <c r="F180">
        <v>86.44</v>
      </c>
      <c r="G180" t="s">
        <v>343</v>
      </c>
      <c r="H180">
        <v>2023</v>
      </c>
    </row>
    <row r="181" spans="1:8" x14ac:dyDescent="0.3">
      <c r="A181" t="s">
        <v>359</v>
      </c>
      <c r="B181" t="s">
        <v>354</v>
      </c>
      <c r="C181" t="s">
        <v>360</v>
      </c>
      <c r="D181" t="s">
        <v>11</v>
      </c>
      <c r="E181" t="s">
        <v>12</v>
      </c>
      <c r="F181">
        <v>55.63</v>
      </c>
      <c r="G181" t="s">
        <v>343</v>
      </c>
      <c r="H181">
        <v>2023</v>
      </c>
    </row>
    <row r="182" spans="1:8" x14ac:dyDescent="0.3">
      <c r="A182" t="s">
        <v>74</v>
      </c>
      <c r="B182" t="s">
        <v>367</v>
      </c>
      <c r="C182" t="s">
        <v>368</v>
      </c>
      <c r="D182" t="s">
        <v>11</v>
      </c>
      <c r="E182" t="s">
        <v>12</v>
      </c>
      <c r="F182">
        <v>10.38</v>
      </c>
      <c r="G182" t="s">
        <v>343</v>
      </c>
      <c r="H182">
        <v>2023</v>
      </c>
    </row>
    <row r="183" spans="1:8" x14ac:dyDescent="0.3">
      <c r="A183" t="s">
        <v>369</v>
      </c>
      <c r="B183" t="s">
        <v>367</v>
      </c>
      <c r="C183" t="s">
        <v>370</v>
      </c>
      <c r="D183" t="s">
        <v>11</v>
      </c>
      <c r="E183" t="s">
        <v>12</v>
      </c>
      <c r="F183">
        <v>7.7</v>
      </c>
      <c r="G183" t="s">
        <v>343</v>
      </c>
      <c r="H183">
        <v>2023</v>
      </c>
    </row>
    <row r="184" spans="1:8" x14ac:dyDescent="0.3">
      <c r="A184" t="s">
        <v>82</v>
      </c>
      <c r="B184" t="s">
        <v>371</v>
      </c>
      <c r="C184" t="s">
        <v>372</v>
      </c>
      <c r="D184" t="s">
        <v>11</v>
      </c>
      <c r="E184" t="s">
        <v>12</v>
      </c>
      <c r="F184">
        <v>389.5</v>
      </c>
      <c r="G184" t="s">
        <v>343</v>
      </c>
      <c r="H184">
        <v>2023</v>
      </c>
    </row>
    <row r="185" spans="1:8" x14ac:dyDescent="0.3">
      <c r="A185" t="s">
        <v>221</v>
      </c>
      <c r="B185" t="s">
        <v>374</v>
      </c>
      <c r="C185" t="s">
        <v>376</v>
      </c>
      <c r="D185" t="s">
        <v>11</v>
      </c>
      <c r="E185" t="s">
        <v>12</v>
      </c>
      <c r="F185">
        <v>19</v>
      </c>
      <c r="G185" t="s">
        <v>343</v>
      </c>
      <c r="H185">
        <v>2023</v>
      </c>
    </row>
    <row r="186" spans="1:8" x14ac:dyDescent="0.3">
      <c r="A186" t="s">
        <v>379</v>
      </c>
      <c r="B186" t="s">
        <v>374</v>
      </c>
      <c r="C186" t="s">
        <v>380</v>
      </c>
      <c r="D186" t="s">
        <v>11</v>
      </c>
      <c r="E186" t="s">
        <v>12</v>
      </c>
      <c r="F186">
        <v>6.4</v>
      </c>
      <c r="G186" t="s">
        <v>343</v>
      </c>
      <c r="H186">
        <v>2023</v>
      </c>
    </row>
    <row r="187" spans="1:8" x14ac:dyDescent="0.3">
      <c r="A187" t="s">
        <v>145</v>
      </c>
      <c r="B187" t="s">
        <v>374</v>
      </c>
      <c r="C187" t="s">
        <v>377</v>
      </c>
      <c r="D187" t="s">
        <v>11</v>
      </c>
      <c r="E187" t="s">
        <v>12</v>
      </c>
      <c r="F187">
        <v>19.850000000000001</v>
      </c>
      <c r="G187" t="s">
        <v>343</v>
      </c>
      <c r="H187">
        <v>2023</v>
      </c>
    </row>
    <row r="188" spans="1:8" x14ac:dyDescent="0.3">
      <c r="A188" t="s">
        <v>373</v>
      </c>
      <c r="B188" t="s">
        <v>374</v>
      </c>
      <c r="C188" t="s">
        <v>375</v>
      </c>
      <c r="D188" t="s">
        <v>11</v>
      </c>
      <c r="E188" t="s">
        <v>12</v>
      </c>
      <c r="F188">
        <v>5.5</v>
      </c>
      <c r="G188" t="s">
        <v>343</v>
      </c>
      <c r="H188">
        <v>2023</v>
      </c>
    </row>
    <row r="189" spans="1:8" x14ac:dyDescent="0.3">
      <c r="A189" t="s">
        <v>373</v>
      </c>
      <c r="B189" t="s">
        <v>374</v>
      </c>
      <c r="C189" t="s">
        <v>375</v>
      </c>
      <c r="D189" t="s">
        <v>11</v>
      </c>
      <c r="E189" t="s">
        <v>12</v>
      </c>
      <c r="F189">
        <v>29.9</v>
      </c>
      <c r="G189" t="s">
        <v>343</v>
      </c>
      <c r="H189">
        <v>2023</v>
      </c>
    </row>
    <row r="190" spans="1:8" x14ac:dyDescent="0.3">
      <c r="A190" t="s">
        <v>288</v>
      </c>
      <c r="B190" t="s">
        <v>374</v>
      </c>
      <c r="C190" t="s">
        <v>378</v>
      </c>
      <c r="D190" t="s">
        <v>11</v>
      </c>
      <c r="E190" t="s">
        <v>12</v>
      </c>
      <c r="F190">
        <v>91.2</v>
      </c>
      <c r="G190" t="s">
        <v>343</v>
      </c>
      <c r="H190">
        <v>2023</v>
      </c>
    </row>
    <row r="191" spans="1:8" x14ac:dyDescent="0.3">
      <c r="A191" t="s">
        <v>389</v>
      </c>
      <c r="B191" t="s">
        <v>381</v>
      </c>
      <c r="C191" t="s">
        <v>390</v>
      </c>
      <c r="D191" t="s">
        <v>391</v>
      </c>
      <c r="E191" t="s">
        <v>392</v>
      </c>
      <c r="F191">
        <v>245.72</v>
      </c>
      <c r="G191" t="s">
        <v>343</v>
      </c>
      <c r="H191">
        <v>2023</v>
      </c>
    </row>
    <row r="192" spans="1:8" x14ac:dyDescent="0.3">
      <c r="A192" t="s">
        <v>387</v>
      </c>
      <c r="B192" t="s">
        <v>381</v>
      </c>
      <c r="C192" t="s">
        <v>388</v>
      </c>
      <c r="D192" t="s">
        <v>11</v>
      </c>
      <c r="E192" t="s">
        <v>12</v>
      </c>
      <c r="F192">
        <v>48.52</v>
      </c>
      <c r="G192" t="s">
        <v>343</v>
      </c>
      <c r="H192">
        <v>2023</v>
      </c>
    </row>
    <row r="193" spans="1:8" x14ac:dyDescent="0.3">
      <c r="A193" t="s">
        <v>237</v>
      </c>
      <c r="B193" t="s">
        <v>381</v>
      </c>
      <c r="C193" t="s">
        <v>382</v>
      </c>
      <c r="D193" t="s">
        <v>11</v>
      </c>
      <c r="E193" t="s">
        <v>12</v>
      </c>
      <c r="F193">
        <v>28.2</v>
      </c>
      <c r="G193" t="s">
        <v>343</v>
      </c>
      <c r="H193">
        <v>2023</v>
      </c>
    </row>
    <row r="194" spans="1:8" x14ac:dyDescent="0.3">
      <c r="A194" t="s">
        <v>291</v>
      </c>
      <c r="B194" t="s">
        <v>381</v>
      </c>
      <c r="C194" t="s">
        <v>386</v>
      </c>
      <c r="D194" t="s">
        <v>11</v>
      </c>
      <c r="E194" t="s">
        <v>12</v>
      </c>
      <c r="F194">
        <v>200</v>
      </c>
      <c r="G194" t="s">
        <v>343</v>
      </c>
      <c r="H194">
        <v>2023</v>
      </c>
    </row>
    <row r="195" spans="1:8" x14ac:dyDescent="0.3">
      <c r="A195" t="s">
        <v>383</v>
      </c>
      <c r="B195" t="s">
        <v>381</v>
      </c>
      <c r="C195" t="s">
        <v>384</v>
      </c>
      <c r="D195" t="s">
        <v>385</v>
      </c>
      <c r="E195" t="s">
        <v>12</v>
      </c>
      <c r="F195">
        <v>2300</v>
      </c>
      <c r="G195" t="s">
        <v>343</v>
      </c>
      <c r="H195">
        <v>2023</v>
      </c>
    </row>
    <row r="196" spans="1:8" x14ac:dyDescent="0.3">
      <c r="A196" t="s">
        <v>399</v>
      </c>
      <c r="B196" t="s">
        <v>393</v>
      </c>
      <c r="C196" t="s">
        <v>400</v>
      </c>
      <c r="D196" t="s">
        <v>11</v>
      </c>
      <c r="E196" t="s">
        <v>12</v>
      </c>
      <c r="F196">
        <v>81.88</v>
      </c>
      <c r="G196" t="s">
        <v>343</v>
      </c>
      <c r="H196">
        <v>2023</v>
      </c>
    </row>
    <row r="197" spans="1:8" x14ac:dyDescent="0.3">
      <c r="A197" t="s">
        <v>395</v>
      </c>
      <c r="B197" t="s">
        <v>393</v>
      </c>
      <c r="C197" t="s">
        <v>396</v>
      </c>
      <c r="D197" t="s">
        <v>397</v>
      </c>
      <c r="E197" t="s">
        <v>12</v>
      </c>
      <c r="F197">
        <v>300</v>
      </c>
      <c r="G197" t="s">
        <v>343</v>
      </c>
      <c r="H197">
        <v>2023</v>
      </c>
    </row>
    <row r="198" spans="1:8" x14ac:dyDescent="0.3">
      <c r="A198" t="s">
        <v>123</v>
      </c>
      <c r="B198" t="s">
        <v>393</v>
      </c>
      <c r="C198" t="s">
        <v>57</v>
      </c>
      <c r="D198" t="s">
        <v>11</v>
      </c>
      <c r="E198" t="s">
        <v>12</v>
      </c>
      <c r="F198">
        <v>58.91</v>
      </c>
      <c r="G198" t="s">
        <v>343</v>
      </c>
      <c r="H198">
        <v>2023</v>
      </c>
    </row>
    <row r="199" spans="1:8" x14ac:dyDescent="0.3">
      <c r="A199" t="s">
        <v>82</v>
      </c>
      <c r="B199" t="s">
        <v>393</v>
      </c>
      <c r="C199" t="s">
        <v>394</v>
      </c>
      <c r="D199" t="s">
        <v>11</v>
      </c>
      <c r="E199" t="s">
        <v>12</v>
      </c>
      <c r="F199">
        <v>16.53</v>
      </c>
      <c r="G199" t="s">
        <v>343</v>
      </c>
      <c r="H199">
        <v>2023</v>
      </c>
    </row>
    <row r="200" spans="1:8" x14ac:dyDescent="0.3">
      <c r="A200" t="s">
        <v>82</v>
      </c>
      <c r="B200" t="s">
        <v>393</v>
      </c>
      <c r="C200" t="s">
        <v>398</v>
      </c>
      <c r="D200" t="s">
        <v>11</v>
      </c>
      <c r="E200" t="s">
        <v>12</v>
      </c>
      <c r="F200">
        <v>140.03</v>
      </c>
      <c r="G200" t="s">
        <v>343</v>
      </c>
      <c r="H200">
        <v>2023</v>
      </c>
    </row>
    <row r="201" spans="1:8" x14ac:dyDescent="0.3">
      <c r="A201" t="s">
        <v>402</v>
      </c>
      <c r="B201" t="s">
        <v>401</v>
      </c>
      <c r="C201" t="s">
        <v>403</v>
      </c>
      <c r="D201" t="s">
        <v>11</v>
      </c>
      <c r="E201" t="s">
        <v>12</v>
      </c>
      <c r="F201">
        <v>2000</v>
      </c>
      <c r="G201" t="s">
        <v>343</v>
      </c>
      <c r="H201">
        <v>2023</v>
      </c>
    </row>
    <row r="202" spans="1:8" x14ac:dyDescent="0.3">
      <c r="A202" t="s">
        <v>404</v>
      </c>
      <c r="B202" t="s">
        <v>401</v>
      </c>
      <c r="C202" t="s">
        <v>405</v>
      </c>
      <c r="D202" t="s">
        <v>11</v>
      </c>
      <c r="E202" t="s">
        <v>12</v>
      </c>
      <c r="F202">
        <v>115.15</v>
      </c>
      <c r="G202" t="s">
        <v>343</v>
      </c>
      <c r="H202">
        <v>2023</v>
      </c>
    </row>
    <row r="203" spans="1:8" x14ac:dyDescent="0.3">
      <c r="A203" t="s">
        <v>123</v>
      </c>
      <c r="B203" t="s">
        <v>401</v>
      </c>
      <c r="C203" t="s">
        <v>57</v>
      </c>
      <c r="D203" t="s">
        <v>11</v>
      </c>
      <c r="E203" t="s">
        <v>12</v>
      </c>
      <c r="F203">
        <v>14</v>
      </c>
      <c r="G203" t="s">
        <v>343</v>
      </c>
      <c r="H203">
        <v>2023</v>
      </c>
    </row>
    <row r="204" spans="1:8" x14ac:dyDescent="0.3">
      <c r="A204" t="s">
        <v>191</v>
      </c>
      <c r="B204" t="s">
        <v>407</v>
      </c>
      <c r="C204" t="s">
        <v>412</v>
      </c>
      <c r="D204" t="s">
        <v>11</v>
      </c>
      <c r="E204" t="s">
        <v>12</v>
      </c>
      <c r="F204">
        <v>45.58</v>
      </c>
      <c r="G204" t="s">
        <v>343</v>
      </c>
      <c r="H204">
        <v>2023</v>
      </c>
    </row>
    <row r="205" spans="1:8" x14ac:dyDescent="0.3">
      <c r="A205" t="s">
        <v>195</v>
      </c>
      <c r="B205" t="s">
        <v>407</v>
      </c>
      <c r="C205" t="s">
        <v>411</v>
      </c>
      <c r="D205" t="s">
        <v>11</v>
      </c>
      <c r="E205" t="s">
        <v>12</v>
      </c>
      <c r="F205">
        <v>430.83</v>
      </c>
      <c r="G205" t="s">
        <v>343</v>
      </c>
      <c r="H205">
        <v>2023</v>
      </c>
    </row>
    <row r="206" spans="1:8" x14ac:dyDescent="0.3">
      <c r="A206" t="s">
        <v>406</v>
      </c>
      <c r="B206" t="s">
        <v>407</v>
      </c>
      <c r="C206" t="s">
        <v>408</v>
      </c>
      <c r="D206" t="s">
        <v>11</v>
      </c>
      <c r="E206" t="s">
        <v>12</v>
      </c>
      <c r="F206">
        <v>50</v>
      </c>
      <c r="G206" t="s">
        <v>343</v>
      </c>
      <c r="H206">
        <v>2023</v>
      </c>
    </row>
    <row r="207" spans="1:8" x14ac:dyDescent="0.3">
      <c r="A207" t="s">
        <v>409</v>
      </c>
      <c r="B207" t="s">
        <v>407</v>
      </c>
      <c r="C207" t="s">
        <v>410</v>
      </c>
      <c r="D207" t="s">
        <v>11</v>
      </c>
      <c r="E207" t="s">
        <v>12</v>
      </c>
      <c r="F207">
        <v>9.82</v>
      </c>
      <c r="G207" t="s">
        <v>343</v>
      </c>
      <c r="H207">
        <v>2023</v>
      </c>
    </row>
    <row r="208" spans="1:8" x14ac:dyDescent="0.3">
      <c r="A208" t="s">
        <v>55</v>
      </c>
      <c r="B208" t="s">
        <v>413</v>
      </c>
      <c r="C208" t="s">
        <v>414</v>
      </c>
      <c r="D208" t="s">
        <v>11</v>
      </c>
      <c r="E208" t="s">
        <v>12</v>
      </c>
      <c r="F208">
        <v>32.17</v>
      </c>
      <c r="G208" t="s">
        <v>343</v>
      </c>
      <c r="H208">
        <v>2023</v>
      </c>
    </row>
    <row r="209" spans="1:8" x14ac:dyDescent="0.3">
      <c r="A209" t="s">
        <v>195</v>
      </c>
      <c r="B209" t="s">
        <v>413</v>
      </c>
      <c r="C209" t="s">
        <v>362</v>
      </c>
      <c r="D209" t="s">
        <v>11</v>
      </c>
      <c r="E209" t="s">
        <v>12</v>
      </c>
      <c r="F209">
        <v>-200</v>
      </c>
      <c r="G209" t="s">
        <v>343</v>
      </c>
      <c r="H209">
        <v>2023</v>
      </c>
    </row>
    <row r="210" spans="1:8" x14ac:dyDescent="0.3">
      <c r="A210" t="s">
        <v>195</v>
      </c>
      <c r="B210" t="s">
        <v>413</v>
      </c>
      <c r="C210" t="s">
        <v>356</v>
      </c>
      <c r="D210" t="s">
        <v>11</v>
      </c>
      <c r="E210" t="s">
        <v>12</v>
      </c>
      <c r="F210">
        <v>400</v>
      </c>
      <c r="G210" t="s">
        <v>343</v>
      </c>
      <c r="H210">
        <v>2023</v>
      </c>
    </row>
    <row r="211" spans="1:8" x14ac:dyDescent="0.3">
      <c r="A211" t="s">
        <v>195</v>
      </c>
      <c r="B211" t="s">
        <v>413</v>
      </c>
      <c r="C211" t="s">
        <v>356</v>
      </c>
      <c r="D211" t="s">
        <v>11</v>
      </c>
      <c r="E211" t="s">
        <v>12</v>
      </c>
      <c r="F211">
        <v>100</v>
      </c>
      <c r="G211" t="s">
        <v>343</v>
      </c>
      <c r="H211">
        <v>2023</v>
      </c>
    </row>
    <row r="212" spans="1:8" x14ac:dyDescent="0.3">
      <c r="A212" t="s">
        <v>195</v>
      </c>
      <c r="B212" t="s">
        <v>413</v>
      </c>
      <c r="C212" t="s">
        <v>356</v>
      </c>
      <c r="D212" t="s">
        <v>11</v>
      </c>
      <c r="E212" t="s">
        <v>12</v>
      </c>
      <c r="F212">
        <v>200</v>
      </c>
      <c r="G212" t="s">
        <v>343</v>
      </c>
      <c r="H212">
        <v>2023</v>
      </c>
    </row>
    <row r="213" spans="1:8" x14ac:dyDescent="0.3">
      <c r="A213" t="s">
        <v>195</v>
      </c>
      <c r="B213" t="s">
        <v>413</v>
      </c>
      <c r="C213" t="s">
        <v>362</v>
      </c>
      <c r="D213" t="s">
        <v>11</v>
      </c>
      <c r="E213" t="s">
        <v>12</v>
      </c>
      <c r="F213">
        <v>-100</v>
      </c>
      <c r="G213" t="s">
        <v>343</v>
      </c>
      <c r="H213">
        <v>2023</v>
      </c>
    </row>
    <row r="214" spans="1:8" x14ac:dyDescent="0.3">
      <c r="A214" t="s">
        <v>195</v>
      </c>
      <c r="B214" t="s">
        <v>413</v>
      </c>
      <c r="C214" t="s">
        <v>362</v>
      </c>
      <c r="D214" t="s">
        <v>11</v>
      </c>
      <c r="E214" t="s">
        <v>12</v>
      </c>
      <c r="F214">
        <v>-400</v>
      </c>
      <c r="G214" t="s">
        <v>343</v>
      </c>
      <c r="H214">
        <v>2023</v>
      </c>
    </row>
    <row r="215" spans="1:8" x14ac:dyDescent="0.3">
      <c r="A215" t="s">
        <v>415</v>
      </c>
      <c r="B215" t="s">
        <v>416</v>
      </c>
      <c r="C215" t="s">
        <v>417</v>
      </c>
      <c r="D215" t="s">
        <v>11</v>
      </c>
      <c r="E215" t="s">
        <v>12</v>
      </c>
      <c r="F215">
        <v>1200</v>
      </c>
      <c r="G215" t="s">
        <v>418</v>
      </c>
      <c r="H215">
        <v>2023</v>
      </c>
    </row>
    <row r="216" spans="1:8" x14ac:dyDescent="0.3">
      <c r="A216" t="s">
        <v>55</v>
      </c>
      <c r="B216" t="s">
        <v>416</v>
      </c>
      <c r="C216" t="s">
        <v>124</v>
      </c>
      <c r="D216" t="s">
        <v>11</v>
      </c>
      <c r="E216" t="s">
        <v>12</v>
      </c>
      <c r="F216">
        <v>8.8000000000000007</v>
      </c>
      <c r="G216" t="s">
        <v>418</v>
      </c>
      <c r="H216">
        <v>2023</v>
      </c>
    </row>
    <row r="217" spans="1:8" x14ac:dyDescent="0.3">
      <c r="A217" t="s">
        <v>36</v>
      </c>
      <c r="B217" t="s">
        <v>416</v>
      </c>
      <c r="C217" t="s">
        <v>419</v>
      </c>
      <c r="D217" t="s">
        <v>11</v>
      </c>
      <c r="E217" t="s">
        <v>12</v>
      </c>
      <c r="F217">
        <v>114.12</v>
      </c>
      <c r="G217" t="s">
        <v>418</v>
      </c>
      <c r="H217">
        <v>2023</v>
      </c>
    </row>
    <row r="218" spans="1:8" x14ac:dyDescent="0.3">
      <c r="A218" t="s">
        <v>16</v>
      </c>
      <c r="B218" t="s">
        <v>416</v>
      </c>
      <c r="C218" t="s">
        <v>73</v>
      </c>
      <c r="D218" t="s">
        <v>19</v>
      </c>
      <c r="E218" t="s">
        <v>20</v>
      </c>
      <c r="F218">
        <v>6.55</v>
      </c>
      <c r="G218" t="s">
        <v>418</v>
      </c>
      <c r="H218">
        <v>2023</v>
      </c>
    </row>
    <row r="219" spans="1:8" x14ac:dyDescent="0.3">
      <c r="A219" t="s">
        <v>420</v>
      </c>
      <c r="B219" t="s">
        <v>421</v>
      </c>
      <c r="C219" t="s">
        <v>422</v>
      </c>
      <c r="D219" t="s">
        <v>11</v>
      </c>
      <c r="E219" t="s">
        <v>12</v>
      </c>
      <c r="F219">
        <v>22.92</v>
      </c>
      <c r="G219" t="s">
        <v>418</v>
      </c>
      <c r="H219">
        <v>2023</v>
      </c>
    </row>
    <row r="220" spans="1:8" x14ac:dyDescent="0.3">
      <c r="A220" t="s">
        <v>184</v>
      </c>
      <c r="B220" t="s">
        <v>421</v>
      </c>
      <c r="C220" t="s">
        <v>427</v>
      </c>
      <c r="D220" t="s">
        <v>11</v>
      </c>
      <c r="E220" t="s">
        <v>12</v>
      </c>
      <c r="F220">
        <v>8.89</v>
      </c>
      <c r="G220" t="s">
        <v>418</v>
      </c>
      <c r="H220">
        <v>2023</v>
      </c>
    </row>
    <row r="221" spans="1:8" x14ac:dyDescent="0.3">
      <c r="A221" t="s">
        <v>423</v>
      </c>
      <c r="B221" t="s">
        <v>421</v>
      </c>
      <c r="C221" t="s">
        <v>424</v>
      </c>
      <c r="D221" t="s">
        <v>11</v>
      </c>
      <c r="E221" t="s">
        <v>12</v>
      </c>
      <c r="F221">
        <v>34</v>
      </c>
      <c r="G221" t="s">
        <v>418</v>
      </c>
      <c r="H221">
        <v>2023</v>
      </c>
    </row>
    <row r="222" spans="1:8" x14ac:dyDescent="0.3">
      <c r="A222" t="s">
        <v>423</v>
      </c>
      <c r="B222" t="s">
        <v>421</v>
      </c>
      <c r="C222" t="s">
        <v>430</v>
      </c>
      <c r="D222" t="s">
        <v>11</v>
      </c>
      <c r="E222" t="s">
        <v>12</v>
      </c>
      <c r="F222">
        <v>27</v>
      </c>
      <c r="G222" t="s">
        <v>418</v>
      </c>
      <c r="H222">
        <v>2023</v>
      </c>
    </row>
    <row r="223" spans="1:8" x14ac:dyDescent="0.3">
      <c r="A223" t="s">
        <v>188</v>
      </c>
      <c r="B223" t="s">
        <v>421</v>
      </c>
      <c r="C223" t="s">
        <v>425</v>
      </c>
      <c r="D223" t="s">
        <v>11</v>
      </c>
      <c r="E223" t="s">
        <v>12</v>
      </c>
      <c r="F223">
        <v>500</v>
      </c>
      <c r="G223" t="s">
        <v>418</v>
      </c>
      <c r="H223">
        <v>2023</v>
      </c>
    </row>
    <row r="224" spans="1:8" x14ac:dyDescent="0.3">
      <c r="A224" t="s">
        <v>36</v>
      </c>
      <c r="B224" t="s">
        <v>421</v>
      </c>
      <c r="C224" t="s">
        <v>426</v>
      </c>
      <c r="D224" t="s">
        <v>11</v>
      </c>
      <c r="E224" t="s">
        <v>12</v>
      </c>
      <c r="F224">
        <v>59.58</v>
      </c>
      <c r="G224" t="s">
        <v>418</v>
      </c>
      <c r="H224">
        <v>2023</v>
      </c>
    </row>
    <row r="225" spans="1:8" x14ac:dyDescent="0.3">
      <c r="A225" t="s">
        <v>22</v>
      </c>
      <c r="B225" t="s">
        <v>421</v>
      </c>
      <c r="C225" t="s">
        <v>429</v>
      </c>
      <c r="D225" t="s">
        <v>11</v>
      </c>
      <c r="E225" t="s">
        <v>12</v>
      </c>
      <c r="F225">
        <v>16</v>
      </c>
      <c r="G225" t="s">
        <v>418</v>
      </c>
      <c r="H225">
        <v>2023</v>
      </c>
    </row>
    <row r="226" spans="1:8" x14ac:dyDescent="0.3">
      <c r="A226" t="s">
        <v>242</v>
      </c>
      <c r="B226" t="s">
        <v>421</v>
      </c>
      <c r="C226" t="s">
        <v>428</v>
      </c>
      <c r="D226" t="s">
        <v>11</v>
      </c>
      <c r="E226" t="s">
        <v>12</v>
      </c>
      <c r="F226">
        <v>7.16</v>
      </c>
      <c r="G226" t="s">
        <v>418</v>
      </c>
      <c r="H226">
        <v>2023</v>
      </c>
    </row>
    <row r="227" spans="1:8" x14ac:dyDescent="0.3">
      <c r="A227" t="s">
        <v>184</v>
      </c>
      <c r="B227" t="s">
        <v>431</v>
      </c>
      <c r="C227" t="s">
        <v>433</v>
      </c>
      <c r="D227" t="s">
        <v>11</v>
      </c>
      <c r="E227" t="s">
        <v>12</v>
      </c>
      <c r="F227">
        <v>56.56</v>
      </c>
      <c r="G227" t="s">
        <v>418</v>
      </c>
      <c r="H227">
        <v>2023</v>
      </c>
    </row>
    <row r="228" spans="1:8" x14ac:dyDescent="0.3">
      <c r="A228" t="s">
        <v>74</v>
      </c>
      <c r="B228" t="s">
        <v>431</v>
      </c>
      <c r="C228" t="s">
        <v>432</v>
      </c>
      <c r="D228" t="s">
        <v>11</v>
      </c>
      <c r="E228" t="s">
        <v>12</v>
      </c>
      <c r="F228">
        <v>20.18</v>
      </c>
      <c r="G228" t="s">
        <v>418</v>
      </c>
      <c r="H228">
        <v>2023</v>
      </c>
    </row>
    <row r="229" spans="1:8" x14ac:dyDescent="0.3">
      <c r="A229" t="s">
        <v>434</v>
      </c>
      <c r="B229" t="s">
        <v>431</v>
      </c>
      <c r="C229" t="s">
        <v>435</v>
      </c>
      <c r="D229" t="s">
        <v>11</v>
      </c>
      <c r="E229" t="s">
        <v>12</v>
      </c>
      <c r="F229">
        <v>12.5</v>
      </c>
      <c r="G229" t="s">
        <v>418</v>
      </c>
      <c r="H229">
        <v>2023</v>
      </c>
    </row>
    <row r="230" spans="1:8" x14ac:dyDescent="0.3">
      <c r="A230" t="s">
        <v>221</v>
      </c>
      <c r="B230" t="s">
        <v>436</v>
      </c>
      <c r="C230" t="s">
        <v>437</v>
      </c>
      <c r="D230" t="s">
        <v>11</v>
      </c>
      <c r="E230" t="s">
        <v>12</v>
      </c>
      <c r="F230">
        <v>26.95</v>
      </c>
      <c r="G230" t="s">
        <v>418</v>
      </c>
      <c r="H230">
        <v>2023</v>
      </c>
    </row>
    <row r="231" spans="1:8" x14ac:dyDescent="0.3">
      <c r="A231" t="s">
        <v>438</v>
      </c>
      <c r="B231" t="s">
        <v>436</v>
      </c>
      <c r="C231" t="s">
        <v>439</v>
      </c>
      <c r="D231" t="s">
        <v>440</v>
      </c>
      <c r="E231" t="s">
        <v>441</v>
      </c>
      <c r="F231">
        <v>300</v>
      </c>
      <c r="G231" t="s">
        <v>418</v>
      </c>
      <c r="H231">
        <v>2023</v>
      </c>
    </row>
    <row r="232" spans="1:8" x14ac:dyDescent="0.3">
      <c r="A232" t="s">
        <v>221</v>
      </c>
      <c r="B232" t="s">
        <v>443</v>
      </c>
      <c r="C232" t="s">
        <v>437</v>
      </c>
      <c r="D232" t="s">
        <v>11</v>
      </c>
      <c r="E232" t="s">
        <v>12</v>
      </c>
      <c r="F232">
        <v>22.9</v>
      </c>
      <c r="G232" t="s">
        <v>418</v>
      </c>
      <c r="H232">
        <v>2023</v>
      </c>
    </row>
    <row r="233" spans="1:8" x14ac:dyDescent="0.3">
      <c r="A233" t="s">
        <v>123</v>
      </c>
      <c r="B233" t="s">
        <v>443</v>
      </c>
      <c r="C233" t="s">
        <v>124</v>
      </c>
      <c r="D233" t="s">
        <v>11</v>
      </c>
      <c r="E233" t="s">
        <v>12</v>
      </c>
      <c r="F233">
        <v>83.98</v>
      </c>
      <c r="G233" t="s">
        <v>418</v>
      </c>
      <c r="H233">
        <v>2023</v>
      </c>
    </row>
    <row r="234" spans="1:8" x14ac:dyDescent="0.3">
      <c r="A234" t="s">
        <v>82</v>
      </c>
      <c r="B234" t="s">
        <v>443</v>
      </c>
      <c r="C234" t="s">
        <v>445</v>
      </c>
      <c r="D234" t="s">
        <v>11</v>
      </c>
      <c r="E234" t="s">
        <v>12</v>
      </c>
      <c r="F234">
        <v>111.4</v>
      </c>
      <c r="G234" t="s">
        <v>418</v>
      </c>
      <c r="H234">
        <v>2023</v>
      </c>
    </row>
    <row r="235" spans="1:8" x14ac:dyDescent="0.3">
      <c r="A235" t="s">
        <v>442</v>
      </c>
      <c r="B235" t="s">
        <v>443</v>
      </c>
      <c r="C235" t="s">
        <v>444</v>
      </c>
      <c r="D235" t="s">
        <v>11</v>
      </c>
      <c r="E235" t="s">
        <v>12</v>
      </c>
      <c r="F235">
        <v>22.5</v>
      </c>
      <c r="G235" t="s">
        <v>418</v>
      </c>
      <c r="H235">
        <v>2023</v>
      </c>
    </row>
    <row r="236" spans="1:8" x14ac:dyDescent="0.3">
      <c r="A236" t="s">
        <v>442</v>
      </c>
      <c r="B236" t="s">
        <v>443</v>
      </c>
      <c r="C236" t="s">
        <v>446</v>
      </c>
      <c r="D236" t="s">
        <v>11</v>
      </c>
      <c r="E236" t="s">
        <v>12</v>
      </c>
      <c r="F236">
        <v>5.5</v>
      </c>
      <c r="G236" t="s">
        <v>418</v>
      </c>
      <c r="H236">
        <v>2023</v>
      </c>
    </row>
    <row r="237" spans="1:8" x14ac:dyDescent="0.3">
      <c r="A237" t="s">
        <v>442</v>
      </c>
      <c r="B237" t="s">
        <v>443</v>
      </c>
      <c r="C237" t="s">
        <v>447</v>
      </c>
      <c r="D237" t="s">
        <v>11</v>
      </c>
      <c r="E237" t="s">
        <v>12</v>
      </c>
      <c r="F237">
        <v>32.5</v>
      </c>
      <c r="G237" t="s">
        <v>418</v>
      </c>
      <c r="H237">
        <v>2023</v>
      </c>
    </row>
    <row r="238" spans="1:8" x14ac:dyDescent="0.3">
      <c r="A238" t="s">
        <v>442</v>
      </c>
      <c r="B238" t="s">
        <v>443</v>
      </c>
      <c r="C238" t="s">
        <v>448</v>
      </c>
      <c r="D238" t="s">
        <v>11</v>
      </c>
      <c r="E238" t="s">
        <v>12</v>
      </c>
      <c r="F238">
        <v>56.74</v>
      </c>
      <c r="G238" t="s">
        <v>418</v>
      </c>
      <c r="H238">
        <v>2023</v>
      </c>
    </row>
    <row r="239" spans="1:8" x14ac:dyDescent="0.3">
      <c r="A239" t="s">
        <v>221</v>
      </c>
      <c r="B239" t="s">
        <v>449</v>
      </c>
      <c r="C239" t="s">
        <v>453</v>
      </c>
      <c r="D239" t="s">
        <v>11</v>
      </c>
      <c r="E239" t="s">
        <v>12</v>
      </c>
      <c r="F239">
        <v>28</v>
      </c>
      <c r="G239" t="s">
        <v>418</v>
      </c>
      <c r="H239">
        <v>2023</v>
      </c>
    </row>
    <row r="240" spans="1:8" x14ac:dyDescent="0.3">
      <c r="A240" t="s">
        <v>454</v>
      </c>
      <c r="B240" t="s">
        <v>449</v>
      </c>
      <c r="C240" t="s">
        <v>455</v>
      </c>
      <c r="D240" t="s">
        <v>11</v>
      </c>
      <c r="E240" t="s">
        <v>12</v>
      </c>
      <c r="F240">
        <v>148.74</v>
      </c>
      <c r="G240" t="s">
        <v>418</v>
      </c>
      <c r="H240">
        <v>2023</v>
      </c>
    </row>
    <row r="241" spans="1:8" x14ac:dyDescent="0.3">
      <c r="A241" t="s">
        <v>184</v>
      </c>
      <c r="B241" t="s">
        <v>449</v>
      </c>
      <c r="C241" t="s">
        <v>451</v>
      </c>
      <c r="D241" t="s">
        <v>11</v>
      </c>
      <c r="E241" t="s">
        <v>12</v>
      </c>
      <c r="F241">
        <v>48.95</v>
      </c>
      <c r="G241" t="s">
        <v>418</v>
      </c>
      <c r="H241">
        <v>2023</v>
      </c>
    </row>
    <row r="242" spans="1:8" x14ac:dyDescent="0.3">
      <c r="A242" t="s">
        <v>184</v>
      </c>
      <c r="B242" t="s">
        <v>449</v>
      </c>
      <c r="C242" t="s">
        <v>456</v>
      </c>
      <c r="D242" t="s">
        <v>11</v>
      </c>
      <c r="E242" t="s">
        <v>12</v>
      </c>
      <c r="F242">
        <v>13.17</v>
      </c>
      <c r="G242" t="s">
        <v>418</v>
      </c>
      <c r="H242">
        <v>2023</v>
      </c>
    </row>
    <row r="243" spans="1:8" x14ac:dyDescent="0.3">
      <c r="A243" t="s">
        <v>459</v>
      </c>
      <c r="B243" t="s">
        <v>449</v>
      </c>
      <c r="C243" t="s">
        <v>437</v>
      </c>
      <c r="D243" t="s">
        <v>11</v>
      </c>
      <c r="E243" t="s">
        <v>12</v>
      </c>
      <c r="F243">
        <v>141.46</v>
      </c>
      <c r="G243" t="s">
        <v>418</v>
      </c>
      <c r="H243">
        <v>2023</v>
      </c>
    </row>
    <row r="244" spans="1:8" x14ac:dyDescent="0.3">
      <c r="A244" t="s">
        <v>457</v>
      </c>
      <c r="B244" t="s">
        <v>449</v>
      </c>
      <c r="C244" t="s">
        <v>458</v>
      </c>
      <c r="D244" t="s">
        <v>11</v>
      </c>
      <c r="E244" t="s">
        <v>12</v>
      </c>
      <c r="F244">
        <v>37</v>
      </c>
      <c r="G244" t="s">
        <v>418</v>
      </c>
      <c r="H244">
        <v>2023</v>
      </c>
    </row>
    <row r="245" spans="1:8" x14ac:dyDescent="0.3">
      <c r="A245" t="s">
        <v>147</v>
      </c>
      <c r="B245" t="s">
        <v>449</v>
      </c>
      <c r="C245" t="s">
        <v>452</v>
      </c>
      <c r="D245" t="s">
        <v>11</v>
      </c>
      <c r="E245" t="s">
        <v>12</v>
      </c>
      <c r="F245">
        <v>840</v>
      </c>
      <c r="G245" t="s">
        <v>418</v>
      </c>
      <c r="H245">
        <v>2023</v>
      </c>
    </row>
    <row r="246" spans="1:8" x14ac:dyDescent="0.3">
      <c r="A246" t="s">
        <v>242</v>
      </c>
      <c r="B246" t="s">
        <v>449</v>
      </c>
      <c r="C246" t="s">
        <v>450</v>
      </c>
      <c r="D246" t="s">
        <v>11</v>
      </c>
      <c r="E246" t="s">
        <v>12</v>
      </c>
      <c r="F246">
        <v>88.71</v>
      </c>
      <c r="G246" t="s">
        <v>418</v>
      </c>
      <c r="H246">
        <v>2023</v>
      </c>
    </row>
    <row r="247" spans="1:8" x14ac:dyDescent="0.3">
      <c r="A247" t="s">
        <v>50</v>
      </c>
      <c r="B247" t="s">
        <v>460</v>
      </c>
      <c r="C247" t="s">
        <v>465</v>
      </c>
      <c r="D247" t="s">
        <v>53</v>
      </c>
      <c r="E247" t="s">
        <v>54</v>
      </c>
      <c r="F247">
        <v>2.2999999999999998</v>
      </c>
      <c r="G247" t="s">
        <v>418</v>
      </c>
      <c r="H247">
        <v>2023</v>
      </c>
    </row>
    <row r="248" spans="1:8" x14ac:dyDescent="0.3">
      <c r="A248" t="s">
        <v>470</v>
      </c>
      <c r="B248" t="s">
        <v>460</v>
      </c>
      <c r="C248" t="s">
        <v>471</v>
      </c>
      <c r="D248" t="s">
        <v>472</v>
      </c>
      <c r="E248" t="s">
        <v>12</v>
      </c>
      <c r="F248">
        <v>502.19</v>
      </c>
      <c r="G248" t="s">
        <v>418</v>
      </c>
      <c r="H248">
        <v>2023</v>
      </c>
    </row>
    <row r="249" spans="1:8" x14ac:dyDescent="0.3">
      <c r="A249" t="s">
        <v>184</v>
      </c>
      <c r="B249" t="s">
        <v>460</v>
      </c>
      <c r="C249" t="s">
        <v>469</v>
      </c>
      <c r="D249" t="s">
        <v>11</v>
      </c>
      <c r="E249" t="s">
        <v>12</v>
      </c>
      <c r="F249">
        <v>3.31</v>
      </c>
      <c r="G249" t="s">
        <v>418</v>
      </c>
      <c r="H249">
        <v>2023</v>
      </c>
    </row>
    <row r="250" spans="1:8" x14ac:dyDescent="0.3">
      <c r="A250" t="s">
        <v>55</v>
      </c>
      <c r="B250" t="s">
        <v>460</v>
      </c>
      <c r="C250" t="s">
        <v>461</v>
      </c>
      <c r="D250" t="s">
        <v>11</v>
      </c>
      <c r="E250" t="s">
        <v>12</v>
      </c>
      <c r="F250">
        <v>517.51</v>
      </c>
      <c r="G250" t="s">
        <v>418</v>
      </c>
      <c r="H250">
        <v>2023</v>
      </c>
    </row>
    <row r="251" spans="1:8" x14ac:dyDescent="0.3">
      <c r="A251" t="s">
        <v>463</v>
      </c>
      <c r="B251" t="s">
        <v>460</v>
      </c>
      <c r="C251" t="s">
        <v>464</v>
      </c>
      <c r="D251" t="s">
        <v>11</v>
      </c>
      <c r="E251" t="s">
        <v>12</v>
      </c>
      <c r="F251">
        <v>200</v>
      </c>
      <c r="G251" t="s">
        <v>418</v>
      </c>
      <c r="H251">
        <v>2023</v>
      </c>
    </row>
    <row r="252" spans="1:8" x14ac:dyDescent="0.3">
      <c r="A252" t="s">
        <v>462</v>
      </c>
      <c r="B252" t="s">
        <v>460</v>
      </c>
      <c r="C252" t="s">
        <v>461</v>
      </c>
      <c r="D252" t="s">
        <v>11</v>
      </c>
      <c r="E252" t="s">
        <v>12</v>
      </c>
      <c r="F252">
        <v>119.99</v>
      </c>
      <c r="G252" t="s">
        <v>418</v>
      </c>
      <c r="H252">
        <v>2023</v>
      </c>
    </row>
    <row r="253" spans="1:8" x14ac:dyDescent="0.3">
      <c r="A253" t="s">
        <v>373</v>
      </c>
      <c r="B253" t="s">
        <v>460</v>
      </c>
      <c r="C253" t="s">
        <v>468</v>
      </c>
      <c r="D253" t="s">
        <v>11</v>
      </c>
      <c r="E253" t="s">
        <v>12</v>
      </c>
      <c r="F253">
        <v>11.96</v>
      </c>
      <c r="G253" t="s">
        <v>418</v>
      </c>
      <c r="H253">
        <v>2023</v>
      </c>
    </row>
    <row r="254" spans="1:8" x14ac:dyDescent="0.3">
      <c r="A254" t="s">
        <v>466</v>
      </c>
      <c r="B254" t="s">
        <v>460</v>
      </c>
      <c r="C254" t="s">
        <v>467</v>
      </c>
      <c r="D254" t="s">
        <v>11</v>
      </c>
      <c r="E254" t="s">
        <v>12</v>
      </c>
      <c r="F254">
        <v>58.2</v>
      </c>
      <c r="G254" t="s">
        <v>418</v>
      </c>
      <c r="H254">
        <v>2023</v>
      </c>
    </row>
    <row r="255" spans="1:8" x14ac:dyDescent="0.3">
      <c r="A255" t="s">
        <v>389</v>
      </c>
      <c r="B255" t="s">
        <v>473</v>
      </c>
      <c r="C255" t="s">
        <v>480</v>
      </c>
      <c r="D255" t="s">
        <v>391</v>
      </c>
      <c r="E255" t="s">
        <v>392</v>
      </c>
      <c r="F255">
        <v>142.81</v>
      </c>
      <c r="G255" t="s">
        <v>418</v>
      </c>
      <c r="H255">
        <v>2023</v>
      </c>
    </row>
    <row r="256" spans="1:8" x14ac:dyDescent="0.3">
      <c r="A256" t="s">
        <v>184</v>
      </c>
      <c r="B256" t="s">
        <v>473</v>
      </c>
      <c r="C256" t="s">
        <v>478</v>
      </c>
      <c r="D256" t="s">
        <v>11</v>
      </c>
      <c r="E256" t="s">
        <v>12</v>
      </c>
      <c r="F256">
        <v>46.91</v>
      </c>
      <c r="G256" t="s">
        <v>418</v>
      </c>
      <c r="H256">
        <v>2023</v>
      </c>
    </row>
    <row r="257" spans="1:8" x14ac:dyDescent="0.3">
      <c r="A257" t="s">
        <v>195</v>
      </c>
      <c r="B257" t="s">
        <v>473</v>
      </c>
      <c r="C257" t="s">
        <v>479</v>
      </c>
      <c r="D257" t="s">
        <v>11</v>
      </c>
      <c r="E257" t="s">
        <v>12</v>
      </c>
      <c r="F257">
        <v>352.18</v>
      </c>
      <c r="G257" t="s">
        <v>418</v>
      </c>
      <c r="H257">
        <v>2023</v>
      </c>
    </row>
    <row r="258" spans="1:8" x14ac:dyDescent="0.3">
      <c r="A258" t="s">
        <v>279</v>
      </c>
      <c r="B258" t="s">
        <v>473</v>
      </c>
      <c r="C258" t="s">
        <v>481</v>
      </c>
      <c r="D258" t="s">
        <v>11</v>
      </c>
      <c r="E258" t="s">
        <v>12</v>
      </c>
      <c r="F258">
        <v>3100</v>
      </c>
      <c r="G258" t="s">
        <v>418</v>
      </c>
      <c r="H258">
        <v>2023</v>
      </c>
    </row>
    <row r="259" spans="1:8" x14ac:dyDescent="0.3">
      <c r="A259" t="s">
        <v>475</v>
      </c>
      <c r="B259" t="s">
        <v>473</v>
      </c>
      <c r="C259" t="s">
        <v>476</v>
      </c>
      <c r="D259" t="s">
        <v>472</v>
      </c>
      <c r="E259" t="s">
        <v>12</v>
      </c>
      <c r="F259">
        <v>43.68</v>
      </c>
      <c r="G259" t="s">
        <v>418</v>
      </c>
      <c r="H259">
        <v>2023</v>
      </c>
    </row>
    <row r="260" spans="1:8" x14ac:dyDescent="0.3">
      <c r="A260" t="s">
        <v>466</v>
      </c>
      <c r="B260" t="s">
        <v>473</v>
      </c>
      <c r="C260" t="s">
        <v>474</v>
      </c>
      <c r="D260" t="s">
        <v>11</v>
      </c>
      <c r="E260" t="s">
        <v>12</v>
      </c>
      <c r="F260">
        <v>26.45</v>
      </c>
      <c r="G260" t="s">
        <v>418</v>
      </c>
      <c r="H260">
        <v>2023</v>
      </c>
    </row>
    <row r="261" spans="1:8" x14ac:dyDescent="0.3">
      <c r="A261" t="s">
        <v>16</v>
      </c>
      <c r="B261" t="s">
        <v>473</v>
      </c>
      <c r="C261" t="s">
        <v>477</v>
      </c>
      <c r="D261" t="s">
        <v>19</v>
      </c>
      <c r="E261" t="s">
        <v>20</v>
      </c>
      <c r="F261">
        <v>7.93</v>
      </c>
      <c r="G261" t="s">
        <v>418</v>
      </c>
      <c r="H261">
        <v>2023</v>
      </c>
    </row>
    <row r="262" spans="1:8" x14ac:dyDescent="0.3">
      <c r="A262" t="s">
        <v>74</v>
      </c>
      <c r="B262" t="s">
        <v>482</v>
      </c>
      <c r="C262" t="s">
        <v>483</v>
      </c>
      <c r="D262" t="s">
        <v>11</v>
      </c>
      <c r="E262" t="s">
        <v>12</v>
      </c>
      <c r="F262">
        <v>15.94</v>
      </c>
      <c r="G262" t="s">
        <v>418</v>
      </c>
      <c r="H262">
        <v>2023</v>
      </c>
    </row>
    <row r="263" spans="1:8" x14ac:dyDescent="0.3">
      <c r="A263" t="s">
        <v>484</v>
      </c>
      <c r="B263" t="s">
        <v>482</v>
      </c>
      <c r="C263" t="s">
        <v>485</v>
      </c>
      <c r="D263" t="s">
        <v>11</v>
      </c>
      <c r="E263" t="s">
        <v>12</v>
      </c>
      <c r="F263">
        <v>20.65</v>
      </c>
      <c r="G263" t="s">
        <v>418</v>
      </c>
      <c r="H263">
        <v>2023</v>
      </c>
    </row>
    <row r="264" spans="1:8" x14ac:dyDescent="0.3">
      <c r="A264" t="s">
        <v>74</v>
      </c>
      <c r="B264" t="s">
        <v>486</v>
      </c>
      <c r="C264" t="s">
        <v>487</v>
      </c>
      <c r="D264" t="s">
        <v>11</v>
      </c>
      <c r="E264" t="s">
        <v>12</v>
      </c>
      <c r="F264">
        <v>9.4</v>
      </c>
      <c r="G264" t="s">
        <v>418</v>
      </c>
      <c r="H264">
        <v>2023</v>
      </c>
    </row>
    <row r="265" spans="1:8" x14ac:dyDescent="0.3">
      <c r="A265" t="s">
        <v>74</v>
      </c>
      <c r="B265" t="s">
        <v>488</v>
      </c>
      <c r="C265" t="s">
        <v>489</v>
      </c>
      <c r="D265" t="s">
        <v>11</v>
      </c>
      <c r="E265" t="s">
        <v>12</v>
      </c>
      <c r="F265">
        <v>7.08</v>
      </c>
      <c r="G265" t="s">
        <v>418</v>
      </c>
      <c r="H265">
        <v>2023</v>
      </c>
    </row>
    <row r="266" spans="1:8" x14ac:dyDescent="0.3">
      <c r="A266" t="s">
        <v>66</v>
      </c>
      <c r="B266" t="s">
        <v>488</v>
      </c>
      <c r="C266" t="s">
        <v>490</v>
      </c>
      <c r="D266" t="s">
        <v>11</v>
      </c>
      <c r="E266" t="s">
        <v>12</v>
      </c>
      <c r="F266">
        <v>8.66</v>
      </c>
      <c r="G266" t="s">
        <v>418</v>
      </c>
      <c r="H266">
        <v>2023</v>
      </c>
    </row>
    <row r="267" spans="1:8" x14ac:dyDescent="0.3">
      <c r="A267" t="s">
        <v>491</v>
      </c>
      <c r="B267" t="s">
        <v>492</v>
      </c>
      <c r="C267" t="s">
        <v>493</v>
      </c>
      <c r="D267" t="s">
        <v>11</v>
      </c>
      <c r="E267" t="s">
        <v>12</v>
      </c>
      <c r="F267">
        <v>35</v>
      </c>
      <c r="G267" t="s">
        <v>418</v>
      </c>
      <c r="H267">
        <v>2023</v>
      </c>
    </row>
    <row r="268" spans="1:8" x14ac:dyDescent="0.3">
      <c r="A268" t="s">
        <v>74</v>
      </c>
      <c r="B268" t="s">
        <v>494</v>
      </c>
      <c r="C268" t="s">
        <v>495</v>
      </c>
      <c r="D268" t="s">
        <v>11</v>
      </c>
      <c r="E268" t="s">
        <v>12</v>
      </c>
      <c r="F268">
        <v>28.29</v>
      </c>
      <c r="G268" t="s">
        <v>418</v>
      </c>
      <c r="H268">
        <v>2023</v>
      </c>
    </row>
    <row r="269" spans="1:8" x14ac:dyDescent="0.3">
      <c r="A269" t="s">
        <v>55</v>
      </c>
      <c r="B269" t="s">
        <v>496</v>
      </c>
      <c r="C269" t="s">
        <v>497</v>
      </c>
      <c r="D269" t="s">
        <v>11</v>
      </c>
      <c r="E269" t="s">
        <v>12</v>
      </c>
      <c r="F269">
        <v>40.07</v>
      </c>
      <c r="G269" t="s">
        <v>418</v>
      </c>
      <c r="H269">
        <v>2023</v>
      </c>
    </row>
    <row r="270" spans="1:8" x14ac:dyDescent="0.3">
      <c r="A270" t="s">
        <v>68</v>
      </c>
      <c r="B270" t="s">
        <v>496</v>
      </c>
      <c r="C270" t="s">
        <v>498</v>
      </c>
      <c r="D270" t="s">
        <v>11</v>
      </c>
      <c r="E270" t="s">
        <v>12</v>
      </c>
      <c r="F270">
        <v>7.89</v>
      </c>
      <c r="G270" t="s">
        <v>418</v>
      </c>
      <c r="H270">
        <v>2023</v>
      </c>
    </row>
    <row r="271" spans="1:8" x14ac:dyDescent="0.3">
      <c r="A271" t="s">
        <v>346</v>
      </c>
      <c r="B271" t="s">
        <v>499</v>
      </c>
      <c r="F271">
        <v>765.97</v>
      </c>
      <c r="G271" t="s">
        <v>500</v>
      </c>
      <c r="H271">
        <v>2023</v>
      </c>
    </row>
    <row r="272" spans="1:8" x14ac:dyDescent="0.3">
      <c r="A272" t="s">
        <v>279</v>
      </c>
      <c r="B272" t="s">
        <v>501</v>
      </c>
      <c r="C272" t="s">
        <v>481</v>
      </c>
      <c r="D272" t="s">
        <v>11</v>
      </c>
      <c r="E272" t="s">
        <v>12</v>
      </c>
      <c r="F272">
        <v>3100</v>
      </c>
      <c r="G272" t="s">
        <v>500</v>
      </c>
      <c r="H272">
        <v>2023</v>
      </c>
    </row>
    <row r="273" spans="1:8" x14ac:dyDescent="0.3">
      <c r="A273" t="s">
        <v>502</v>
      </c>
      <c r="B273" t="s">
        <v>501</v>
      </c>
      <c r="C273" t="s">
        <v>503</v>
      </c>
      <c r="D273" t="s">
        <v>296</v>
      </c>
      <c r="E273" t="s">
        <v>297</v>
      </c>
      <c r="F273">
        <v>5982.18</v>
      </c>
      <c r="G273" t="s">
        <v>500</v>
      </c>
      <c r="H273">
        <v>2023</v>
      </c>
    </row>
    <row r="274" spans="1:8" x14ac:dyDescent="0.3">
      <c r="A274" t="s">
        <v>55</v>
      </c>
      <c r="B274" t="s">
        <v>504</v>
      </c>
      <c r="C274" t="s">
        <v>505</v>
      </c>
      <c r="D274" t="s">
        <v>11</v>
      </c>
      <c r="E274" t="s">
        <v>12</v>
      </c>
      <c r="F274">
        <v>43.05</v>
      </c>
      <c r="G274" t="s">
        <v>500</v>
      </c>
      <c r="H274">
        <v>2023</v>
      </c>
    </row>
    <row r="275" spans="1:8" x14ac:dyDescent="0.3">
      <c r="A275" t="s">
        <v>55</v>
      </c>
      <c r="B275" t="s">
        <v>504</v>
      </c>
      <c r="C275" t="s">
        <v>506</v>
      </c>
      <c r="D275" t="s">
        <v>11</v>
      </c>
      <c r="E275" t="s">
        <v>12</v>
      </c>
      <c r="F275">
        <v>60.32</v>
      </c>
      <c r="G275" t="s">
        <v>500</v>
      </c>
      <c r="H275">
        <v>2023</v>
      </c>
    </row>
    <row r="276" spans="1:8" x14ac:dyDescent="0.3">
      <c r="A276" t="s">
        <v>195</v>
      </c>
      <c r="B276" t="s">
        <v>507</v>
      </c>
      <c r="C276" t="s">
        <v>362</v>
      </c>
      <c r="D276" t="s">
        <v>11</v>
      </c>
      <c r="E276" t="s">
        <v>12</v>
      </c>
      <c r="F276">
        <v>-500</v>
      </c>
      <c r="G276" t="s">
        <v>500</v>
      </c>
      <c r="H276">
        <v>2023</v>
      </c>
    </row>
    <row r="277" spans="1:8" x14ac:dyDescent="0.3">
      <c r="A277" t="s">
        <v>195</v>
      </c>
      <c r="B277" t="s">
        <v>507</v>
      </c>
      <c r="C277" t="s">
        <v>356</v>
      </c>
      <c r="D277" t="s">
        <v>11</v>
      </c>
      <c r="E277" t="s">
        <v>12</v>
      </c>
      <c r="F277">
        <v>500</v>
      </c>
      <c r="G277" t="s">
        <v>500</v>
      </c>
      <c r="H277">
        <v>2023</v>
      </c>
    </row>
    <row r="278" spans="1:8" x14ac:dyDescent="0.3">
      <c r="A278" t="s">
        <v>55</v>
      </c>
      <c r="B278" t="s">
        <v>508</v>
      </c>
      <c r="C278" t="s">
        <v>509</v>
      </c>
      <c r="D278" t="s">
        <v>11</v>
      </c>
      <c r="E278" t="s">
        <v>12</v>
      </c>
      <c r="F278">
        <v>152.27000000000001</v>
      </c>
      <c r="G278" t="s">
        <v>500</v>
      </c>
      <c r="H278">
        <v>2023</v>
      </c>
    </row>
    <row r="279" spans="1:8" x14ac:dyDescent="0.3">
      <c r="A279" t="s">
        <v>55</v>
      </c>
      <c r="B279" t="s">
        <v>508</v>
      </c>
      <c r="C279" t="s">
        <v>510</v>
      </c>
      <c r="D279" t="s">
        <v>11</v>
      </c>
      <c r="E279" t="s">
        <v>12</v>
      </c>
      <c r="F279">
        <v>43.14</v>
      </c>
      <c r="G279" t="s">
        <v>500</v>
      </c>
      <c r="H279">
        <v>2023</v>
      </c>
    </row>
    <row r="280" spans="1:8" x14ac:dyDescent="0.3">
      <c r="A280" t="s">
        <v>188</v>
      </c>
      <c r="B280" t="s">
        <v>511</v>
      </c>
      <c r="C280" t="s">
        <v>512</v>
      </c>
      <c r="D280" t="s">
        <v>11</v>
      </c>
      <c r="E280" t="s">
        <v>12</v>
      </c>
      <c r="F280">
        <v>500</v>
      </c>
      <c r="G280" t="s">
        <v>500</v>
      </c>
      <c r="H280">
        <v>2023</v>
      </c>
    </row>
    <row r="281" spans="1:8" x14ac:dyDescent="0.3">
      <c r="A281" t="s">
        <v>55</v>
      </c>
      <c r="B281" t="s">
        <v>513</v>
      </c>
      <c r="C281" t="s">
        <v>510</v>
      </c>
      <c r="D281" t="s">
        <v>11</v>
      </c>
      <c r="E281" t="s">
        <v>12</v>
      </c>
      <c r="F281">
        <v>49.19</v>
      </c>
      <c r="G281" t="s">
        <v>500</v>
      </c>
      <c r="H281">
        <v>2023</v>
      </c>
    </row>
    <row r="282" spans="1:8" x14ac:dyDescent="0.3">
      <c r="A282" t="s">
        <v>149</v>
      </c>
      <c r="B282" t="s">
        <v>513</v>
      </c>
      <c r="C282" t="s">
        <v>514</v>
      </c>
      <c r="D282" t="s">
        <v>152</v>
      </c>
      <c r="E282" t="s">
        <v>153</v>
      </c>
      <c r="F282">
        <v>2045.25</v>
      </c>
      <c r="G282" t="s">
        <v>500</v>
      </c>
      <c r="H282">
        <v>2023</v>
      </c>
    </row>
    <row r="283" spans="1:8" x14ac:dyDescent="0.3">
      <c r="A283" t="s">
        <v>212</v>
      </c>
      <c r="B283" t="s">
        <v>515</v>
      </c>
      <c r="C283" t="s">
        <v>362</v>
      </c>
      <c r="D283" t="s">
        <v>215</v>
      </c>
      <c r="E283" t="s">
        <v>12</v>
      </c>
      <c r="F283">
        <v>-300</v>
      </c>
      <c r="G283" t="s">
        <v>500</v>
      </c>
      <c r="H283">
        <v>2023</v>
      </c>
    </row>
    <row r="284" spans="1:8" x14ac:dyDescent="0.3">
      <c r="A284" t="s">
        <v>212</v>
      </c>
      <c r="B284" t="s">
        <v>515</v>
      </c>
      <c r="C284" t="s">
        <v>356</v>
      </c>
      <c r="D284" t="s">
        <v>215</v>
      </c>
      <c r="E284" t="s">
        <v>12</v>
      </c>
      <c r="F284">
        <v>300</v>
      </c>
      <c r="G284" t="s">
        <v>500</v>
      </c>
      <c r="H284">
        <v>2023</v>
      </c>
    </row>
    <row r="285" spans="1:8" x14ac:dyDescent="0.3">
      <c r="A285" t="s">
        <v>346</v>
      </c>
      <c r="B285" t="s">
        <v>516</v>
      </c>
      <c r="F285">
        <v>222.68</v>
      </c>
      <c r="G285" t="s">
        <v>517</v>
      </c>
      <c r="H285">
        <v>2023</v>
      </c>
    </row>
    <row r="286" spans="1:8" x14ac:dyDescent="0.3">
      <c r="A286" t="s">
        <v>195</v>
      </c>
      <c r="B286" t="s">
        <v>518</v>
      </c>
      <c r="C286" t="s">
        <v>519</v>
      </c>
      <c r="D286" t="s">
        <v>11</v>
      </c>
      <c r="E286" t="s">
        <v>12</v>
      </c>
      <c r="F286">
        <v>1363.01</v>
      </c>
      <c r="G286" t="s">
        <v>517</v>
      </c>
      <c r="H286">
        <v>2023</v>
      </c>
    </row>
  </sheetData>
  <autoFilter ref="A1:H286" xr:uid="{8B496950-E51F-434B-AFE2-44D7D160B9C1}">
    <sortState xmlns:xlrd2="http://schemas.microsoft.com/office/spreadsheetml/2017/richdata2" ref="A2:H286">
      <sortCondition ref="B1:B286"/>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70832-BA2E-49C8-96AD-322A8836180B}">
  <dimension ref="A1:N22"/>
  <sheetViews>
    <sheetView topLeftCell="A7" zoomScale="85" zoomScaleNormal="85" workbookViewId="0">
      <selection activeCell="L21" sqref="L21"/>
    </sheetView>
  </sheetViews>
  <sheetFormatPr defaultColWidth="12.5" defaultRowHeight="15" x14ac:dyDescent="0.25"/>
  <cols>
    <col min="1" max="1" width="16.3984375" style="93" bestFit="1" customWidth="1"/>
    <col min="2" max="2" width="0" style="93" hidden="1" customWidth="1"/>
    <col min="3" max="3" width="9.19921875" style="93" bestFit="1" customWidth="1"/>
    <col min="4" max="4" width="30.5" style="93" customWidth="1"/>
    <col min="5" max="6" width="0" style="93" hidden="1" customWidth="1"/>
    <col min="7" max="8" width="12.5" style="93"/>
    <col min="9" max="11" width="0" style="93" hidden="1" customWidth="1"/>
    <col min="12" max="13" width="32.796875" style="93" customWidth="1"/>
    <col min="14" max="16384" width="12.5" style="93"/>
  </cols>
  <sheetData>
    <row r="1" spans="1:14" ht="45" x14ac:dyDescent="0.25">
      <c r="A1" s="85" t="s">
        <v>0</v>
      </c>
      <c r="B1" s="85" t="s">
        <v>1</v>
      </c>
      <c r="C1" s="86" t="s">
        <v>520</v>
      </c>
      <c r="D1" s="87" t="s">
        <v>2</v>
      </c>
      <c r="E1" s="85" t="s">
        <v>3</v>
      </c>
      <c r="F1" s="85" t="s">
        <v>4</v>
      </c>
      <c r="G1" s="88" t="s">
        <v>5</v>
      </c>
      <c r="H1" s="85" t="s">
        <v>6</v>
      </c>
      <c r="I1" s="85" t="s">
        <v>7</v>
      </c>
      <c r="J1" s="85" t="s">
        <v>600</v>
      </c>
      <c r="K1" s="87" t="s">
        <v>601</v>
      </c>
      <c r="L1" s="87" t="s">
        <v>602</v>
      </c>
      <c r="M1" s="87" t="s">
        <v>604</v>
      </c>
    </row>
    <row r="2" spans="1:14" ht="30" x14ac:dyDescent="0.25">
      <c r="A2" s="89" t="s">
        <v>8</v>
      </c>
      <c r="B2" s="89" t="s">
        <v>9</v>
      </c>
      <c r="C2" s="90" t="s">
        <v>521</v>
      </c>
      <c r="D2" s="91" t="s">
        <v>10</v>
      </c>
      <c r="E2" s="89" t="s">
        <v>11</v>
      </c>
      <c r="F2" s="89" t="s">
        <v>12</v>
      </c>
      <c r="G2" s="92">
        <v>10</v>
      </c>
      <c r="H2" s="89" t="s">
        <v>13</v>
      </c>
      <c r="I2" s="89">
        <v>2023</v>
      </c>
      <c r="J2" s="91" t="s">
        <v>618</v>
      </c>
      <c r="K2" s="89" t="s">
        <v>617</v>
      </c>
      <c r="L2" s="91" t="s">
        <v>793</v>
      </c>
      <c r="M2" s="91"/>
    </row>
    <row r="3" spans="1:14" ht="30" x14ac:dyDescent="0.25">
      <c r="A3" s="89" t="s">
        <v>22</v>
      </c>
      <c r="B3" s="89" t="s">
        <v>23</v>
      </c>
      <c r="C3" s="90" t="s">
        <v>522</v>
      </c>
      <c r="D3" s="91" t="s">
        <v>24</v>
      </c>
      <c r="E3" s="89" t="s">
        <v>11</v>
      </c>
      <c r="F3" s="89" t="s">
        <v>12</v>
      </c>
      <c r="G3" s="92">
        <v>9</v>
      </c>
      <c r="H3" s="89" t="s">
        <v>21</v>
      </c>
      <c r="I3" s="89">
        <v>2023</v>
      </c>
      <c r="J3" s="91" t="s">
        <v>618</v>
      </c>
      <c r="K3" s="89" t="s">
        <v>617</v>
      </c>
      <c r="L3" s="91" t="s">
        <v>793</v>
      </c>
      <c r="M3" s="91"/>
    </row>
    <row r="4" spans="1:14" ht="30" x14ac:dyDescent="0.25">
      <c r="A4" s="89" t="s">
        <v>22</v>
      </c>
      <c r="B4" s="89" t="s">
        <v>38</v>
      </c>
      <c r="C4" s="90" t="s">
        <v>525</v>
      </c>
      <c r="D4" s="91" t="s">
        <v>39</v>
      </c>
      <c r="E4" s="89" t="s">
        <v>11</v>
      </c>
      <c r="F4" s="89" t="s">
        <v>12</v>
      </c>
      <c r="G4" s="92">
        <v>13</v>
      </c>
      <c r="H4" s="89" t="s">
        <v>21</v>
      </c>
      <c r="I4" s="89">
        <v>2023</v>
      </c>
      <c r="J4" s="91" t="s">
        <v>618</v>
      </c>
      <c r="K4" s="89" t="s">
        <v>617</v>
      </c>
      <c r="L4" s="91" t="s">
        <v>793</v>
      </c>
      <c r="M4" s="91"/>
    </row>
    <row r="5" spans="1:14" ht="75" x14ac:dyDescent="0.25">
      <c r="A5" s="89" t="s">
        <v>22</v>
      </c>
      <c r="B5" s="89" t="s">
        <v>56</v>
      </c>
      <c r="C5" s="90" t="s">
        <v>528</v>
      </c>
      <c r="D5" s="91" t="s">
        <v>60</v>
      </c>
      <c r="E5" s="89" t="s">
        <v>11</v>
      </c>
      <c r="F5" s="89" t="s">
        <v>12</v>
      </c>
      <c r="G5" s="92">
        <v>6</v>
      </c>
      <c r="H5" s="89" t="s">
        <v>21</v>
      </c>
      <c r="I5" s="89">
        <v>2023</v>
      </c>
      <c r="J5" s="91" t="s">
        <v>640</v>
      </c>
      <c r="K5" s="89" t="s">
        <v>611</v>
      </c>
      <c r="L5" s="91" t="s">
        <v>645</v>
      </c>
      <c r="M5" s="91" t="s">
        <v>644</v>
      </c>
    </row>
    <row r="6" spans="1:14" x14ac:dyDescent="0.25">
      <c r="A6" s="89" t="s">
        <v>22</v>
      </c>
      <c r="B6" s="89" t="s">
        <v>61</v>
      </c>
      <c r="C6" s="90" t="s">
        <v>529</v>
      </c>
      <c r="D6" s="91" t="s">
        <v>62</v>
      </c>
      <c r="E6" s="89" t="s">
        <v>11</v>
      </c>
      <c r="F6" s="89" t="s">
        <v>12</v>
      </c>
      <c r="G6" s="92">
        <v>9</v>
      </c>
      <c r="H6" s="89" t="s">
        <v>21</v>
      </c>
      <c r="I6" s="89">
        <v>2023</v>
      </c>
      <c r="J6" s="89"/>
      <c r="K6" s="89"/>
      <c r="L6" s="91" t="s">
        <v>793</v>
      </c>
      <c r="M6" s="91"/>
    </row>
    <row r="7" spans="1:14" ht="30.75" x14ac:dyDescent="0.3">
      <c r="A7" s="89" t="s">
        <v>8</v>
      </c>
      <c r="B7" s="89" t="s">
        <v>77</v>
      </c>
      <c r="C7" s="90" t="s">
        <v>531</v>
      </c>
      <c r="D7" s="91" t="s">
        <v>78</v>
      </c>
      <c r="E7" s="89" t="s">
        <v>11</v>
      </c>
      <c r="F7" s="89" t="s">
        <v>12</v>
      </c>
      <c r="G7" s="92">
        <v>10</v>
      </c>
      <c r="H7" s="89" t="s">
        <v>72</v>
      </c>
      <c r="I7" s="89">
        <v>2023</v>
      </c>
      <c r="J7" s="91" t="s">
        <v>618</v>
      </c>
      <c r="K7" s="89" t="s">
        <v>617</v>
      </c>
      <c r="L7" s="91" t="s">
        <v>793</v>
      </c>
      <c r="M7" s="91"/>
      <c r="N7"/>
    </row>
    <row r="8" spans="1:14" ht="30" x14ac:dyDescent="0.25">
      <c r="A8" s="89" t="s">
        <v>22</v>
      </c>
      <c r="B8" s="89" t="s">
        <v>119</v>
      </c>
      <c r="C8" s="90" t="s">
        <v>538</v>
      </c>
      <c r="D8" s="91" t="s">
        <v>120</v>
      </c>
      <c r="E8" s="89" t="s">
        <v>11</v>
      </c>
      <c r="F8" s="89" t="s">
        <v>12</v>
      </c>
      <c r="G8" s="92">
        <v>16</v>
      </c>
      <c r="H8" s="89" t="s">
        <v>72</v>
      </c>
      <c r="I8" s="89">
        <v>2023</v>
      </c>
      <c r="J8" s="89"/>
      <c r="K8" s="89"/>
      <c r="L8" s="91" t="s">
        <v>793</v>
      </c>
      <c r="M8" s="91"/>
    </row>
    <row r="9" spans="1:14" ht="75" x14ac:dyDescent="0.25">
      <c r="A9" s="89" t="s">
        <v>22</v>
      </c>
      <c r="B9" s="89" t="s">
        <v>137</v>
      </c>
      <c r="C9" s="90" t="s">
        <v>543</v>
      </c>
      <c r="D9" s="91" t="s">
        <v>138</v>
      </c>
      <c r="E9" s="89" t="s">
        <v>11</v>
      </c>
      <c r="F9" s="89" t="s">
        <v>12</v>
      </c>
      <c r="G9" s="92">
        <v>13</v>
      </c>
      <c r="H9" s="89" t="s">
        <v>72</v>
      </c>
      <c r="I9" s="89">
        <v>2023</v>
      </c>
      <c r="J9" s="91" t="s">
        <v>618</v>
      </c>
      <c r="K9" s="89" t="s">
        <v>617</v>
      </c>
      <c r="L9" s="91" t="s">
        <v>606</v>
      </c>
      <c r="M9" s="91" t="s">
        <v>644</v>
      </c>
    </row>
    <row r="10" spans="1:14" ht="30" x14ac:dyDescent="0.25">
      <c r="A10" s="89" t="s">
        <v>22</v>
      </c>
      <c r="B10" s="89" t="s">
        <v>181</v>
      </c>
      <c r="C10" s="90" t="s">
        <v>549</v>
      </c>
      <c r="D10" s="91" t="s">
        <v>183</v>
      </c>
      <c r="E10" s="89" t="s">
        <v>11</v>
      </c>
      <c r="F10" s="89" t="s">
        <v>12</v>
      </c>
      <c r="G10" s="92">
        <v>20</v>
      </c>
      <c r="H10" s="89" t="s">
        <v>154</v>
      </c>
      <c r="I10" s="89">
        <v>2023</v>
      </c>
      <c r="J10" s="91" t="s">
        <v>618</v>
      </c>
      <c r="K10" s="89" t="s">
        <v>617</v>
      </c>
      <c r="L10" s="91" t="s">
        <v>793</v>
      </c>
      <c r="M10" s="91"/>
    </row>
    <row r="11" spans="1:14" x14ac:dyDescent="0.25">
      <c r="A11" s="89" t="s">
        <v>22</v>
      </c>
      <c r="B11" s="89" t="s">
        <v>210</v>
      </c>
      <c r="C11" s="90" t="s">
        <v>554</v>
      </c>
      <c r="D11" s="91" t="s">
        <v>211</v>
      </c>
      <c r="E11" s="89" t="s">
        <v>11</v>
      </c>
      <c r="F11" s="89" t="s">
        <v>12</v>
      </c>
      <c r="G11" s="92">
        <v>13</v>
      </c>
      <c r="H11" s="89" t="s">
        <v>154</v>
      </c>
      <c r="I11" s="89">
        <v>2023</v>
      </c>
      <c r="J11" s="89"/>
      <c r="K11" s="89"/>
      <c r="L11" s="91" t="s">
        <v>793</v>
      </c>
      <c r="M11" s="91"/>
    </row>
    <row r="12" spans="1:14" ht="30" x14ac:dyDescent="0.25">
      <c r="A12" s="89" t="s">
        <v>22</v>
      </c>
      <c r="B12" s="89" t="s">
        <v>223</v>
      </c>
      <c r="C12" s="90" t="s">
        <v>557</v>
      </c>
      <c r="D12" s="91" t="s">
        <v>224</v>
      </c>
      <c r="E12" s="89" t="s">
        <v>11</v>
      </c>
      <c r="F12" s="89" t="s">
        <v>12</v>
      </c>
      <c r="G12" s="92">
        <v>9</v>
      </c>
      <c r="H12" s="89" t="s">
        <v>154</v>
      </c>
      <c r="I12" s="89">
        <v>2023</v>
      </c>
      <c r="J12" s="91" t="s">
        <v>618</v>
      </c>
      <c r="K12" s="89" t="s">
        <v>617</v>
      </c>
      <c r="L12" s="91" t="s">
        <v>793</v>
      </c>
      <c r="M12" s="91"/>
    </row>
    <row r="13" spans="1:14" ht="30" x14ac:dyDescent="0.25">
      <c r="A13" s="89" t="s">
        <v>22</v>
      </c>
      <c r="B13" s="89" t="s">
        <v>249</v>
      </c>
      <c r="C13" s="90" t="s">
        <v>561</v>
      </c>
      <c r="D13" s="91" t="s">
        <v>251</v>
      </c>
      <c r="E13" s="89" t="s">
        <v>11</v>
      </c>
      <c r="F13" s="89" t="s">
        <v>12</v>
      </c>
      <c r="G13" s="92">
        <v>6</v>
      </c>
      <c r="H13" s="89" t="s">
        <v>154</v>
      </c>
      <c r="I13" s="89">
        <v>2023</v>
      </c>
      <c r="J13" s="91" t="s">
        <v>618</v>
      </c>
      <c r="K13" s="89" t="s">
        <v>617</v>
      </c>
      <c r="L13" s="91" t="s">
        <v>793</v>
      </c>
      <c r="M13" s="91"/>
    </row>
    <row r="14" spans="1:14" ht="30.75" x14ac:dyDescent="0.3">
      <c r="A14" s="89" t="s">
        <v>313</v>
      </c>
      <c r="B14" s="89" t="s">
        <v>307</v>
      </c>
      <c r="C14" s="90" t="s">
        <v>567</v>
      </c>
      <c r="D14" s="91" t="s">
        <v>314</v>
      </c>
      <c r="E14" s="89" t="s">
        <v>315</v>
      </c>
      <c r="F14" s="89" t="s">
        <v>12</v>
      </c>
      <c r="G14" s="92">
        <v>8</v>
      </c>
      <c r="H14" s="89" t="s">
        <v>154</v>
      </c>
      <c r="I14" s="89">
        <v>2023</v>
      </c>
      <c r="J14" s="89"/>
      <c r="K14" s="89"/>
      <c r="L14" s="91" t="s">
        <v>793</v>
      </c>
      <c r="M14" s="91"/>
      <c r="N14"/>
    </row>
    <row r="15" spans="1:14" customFormat="1" ht="30.75" x14ac:dyDescent="0.3">
      <c r="A15" s="89" t="s">
        <v>313</v>
      </c>
      <c r="B15" s="89" t="s">
        <v>316</v>
      </c>
      <c r="C15" s="90" t="s">
        <v>568</v>
      </c>
      <c r="D15" s="91" t="s">
        <v>317</v>
      </c>
      <c r="E15" s="89" t="s">
        <v>315</v>
      </c>
      <c r="F15" s="89" t="s">
        <v>12</v>
      </c>
      <c r="G15" s="92">
        <v>8</v>
      </c>
      <c r="H15" s="89" t="s">
        <v>154</v>
      </c>
      <c r="I15" s="89">
        <v>2023</v>
      </c>
      <c r="J15" s="91" t="s">
        <v>618</v>
      </c>
      <c r="K15" s="89" t="s">
        <v>617</v>
      </c>
      <c r="L15" s="91" t="s">
        <v>793</v>
      </c>
      <c r="M15" s="91"/>
    </row>
    <row r="16" spans="1:14" customFormat="1" ht="30.75" x14ac:dyDescent="0.3">
      <c r="A16" s="89" t="s">
        <v>22</v>
      </c>
      <c r="B16" s="89" t="s">
        <v>341</v>
      </c>
      <c r="C16" s="90" t="s">
        <v>573</v>
      </c>
      <c r="D16" s="91" t="s">
        <v>342</v>
      </c>
      <c r="E16" s="89" t="s">
        <v>11</v>
      </c>
      <c r="F16" s="89" t="s">
        <v>12</v>
      </c>
      <c r="G16" s="92">
        <v>13</v>
      </c>
      <c r="H16" s="89" t="s">
        <v>343</v>
      </c>
      <c r="I16" s="89">
        <v>2023</v>
      </c>
      <c r="J16" s="91" t="s">
        <v>618</v>
      </c>
      <c r="K16" s="89" t="s">
        <v>617</v>
      </c>
      <c r="L16" s="91" t="s">
        <v>793</v>
      </c>
      <c r="M16" s="91"/>
      <c r="N16" s="93"/>
    </row>
    <row r="17" spans="1:14" customFormat="1" ht="210.75" x14ac:dyDescent="0.3">
      <c r="A17" s="89" t="s">
        <v>195</v>
      </c>
      <c r="B17" s="89" t="s">
        <v>354</v>
      </c>
      <c r="C17" s="90" t="s">
        <v>574</v>
      </c>
      <c r="D17" s="91" t="s">
        <v>361</v>
      </c>
      <c r="E17" s="89" t="s">
        <v>11</v>
      </c>
      <c r="F17" s="89" t="s">
        <v>12</v>
      </c>
      <c r="G17" s="154">
        <f>8+8</f>
        <v>16</v>
      </c>
      <c r="H17" s="89" t="s">
        <v>343</v>
      </c>
      <c r="I17" s="89">
        <v>2023</v>
      </c>
      <c r="J17" s="89"/>
      <c r="K17" s="89"/>
      <c r="L17" s="91" t="s">
        <v>696</v>
      </c>
      <c r="M17" s="94" t="s">
        <v>694</v>
      </c>
    </row>
    <row r="18" spans="1:14" customFormat="1" ht="18.75" x14ac:dyDescent="0.3">
      <c r="A18" s="89" t="s">
        <v>22</v>
      </c>
      <c r="B18" s="89" t="s">
        <v>421</v>
      </c>
      <c r="C18" s="90" t="s">
        <v>584</v>
      </c>
      <c r="D18" s="91" t="s">
        <v>429</v>
      </c>
      <c r="E18" s="89" t="s">
        <v>11</v>
      </c>
      <c r="F18" s="89" t="s">
        <v>12</v>
      </c>
      <c r="G18" s="92">
        <v>16</v>
      </c>
      <c r="H18" s="89" t="s">
        <v>418</v>
      </c>
      <c r="I18" s="89">
        <v>2023</v>
      </c>
      <c r="J18" s="89"/>
      <c r="K18" s="89"/>
      <c r="L18" s="91" t="s">
        <v>793</v>
      </c>
      <c r="M18" s="91"/>
      <c r="N18" s="93"/>
    </row>
    <row r="19" spans="1:14" customFormat="1" ht="75.75" x14ac:dyDescent="0.3">
      <c r="A19" s="89" t="s">
        <v>442</v>
      </c>
      <c r="B19" s="89" t="s">
        <v>443</v>
      </c>
      <c r="C19" s="90" t="s">
        <v>587</v>
      </c>
      <c r="D19" s="91" t="s">
        <v>444</v>
      </c>
      <c r="E19" s="89" t="s">
        <v>11</v>
      </c>
      <c r="F19" s="89" t="s">
        <v>12</v>
      </c>
      <c r="G19" s="92">
        <v>22.5</v>
      </c>
      <c r="H19" s="89" t="s">
        <v>418</v>
      </c>
      <c r="I19" s="89">
        <v>2023</v>
      </c>
      <c r="J19" s="91" t="s">
        <v>615</v>
      </c>
      <c r="K19" s="91" t="s">
        <v>613</v>
      </c>
      <c r="L19" s="91" t="s">
        <v>794</v>
      </c>
      <c r="M19" s="91" t="s">
        <v>612</v>
      </c>
    </row>
    <row r="20" spans="1:14" customFormat="1" ht="75.75" x14ac:dyDescent="0.3">
      <c r="A20" s="89" t="s">
        <v>442</v>
      </c>
      <c r="B20" s="89" t="s">
        <v>443</v>
      </c>
      <c r="C20" s="90" t="s">
        <v>587</v>
      </c>
      <c r="D20" s="91" t="s">
        <v>448</v>
      </c>
      <c r="E20" s="89" t="s">
        <v>11</v>
      </c>
      <c r="F20" s="89" t="s">
        <v>12</v>
      </c>
      <c r="G20" s="92">
        <v>56.74</v>
      </c>
      <c r="H20" s="89" t="s">
        <v>418</v>
      </c>
      <c r="I20" s="89">
        <v>2023</v>
      </c>
      <c r="J20" s="91" t="s">
        <v>615</v>
      </c>
      <c r="K20" s="91" t="s">
        <v>613</v>
      </c>
      <c r="L20" s="91" t="s">
        <v>794</v>
      </c>
      <c r="M20" s="91" t="s">
        <v>612</v>
      </c>
    </row>
    <row r="21" spans="1:14" customFormat="1" ht="76.5" thickBot="1" x14ac:dyDescent="0.35">
      <c r="A21" s="89" t="s">
        <v>195</v>
      </c>
      <c r="B21" s="89" t="s">
        <v>473</v>
      </c>
      <c r="C21" s="90" t="s">
        <v>590</v>
      </c>
      <c r="D21" s="91" t="s">
        <v>479</v>
      </c>
      <c r="E21" s="89" t="s">
        <v>11</v>
      </c>
      <c r="F21" s="98" t="s">
        <v>12</v>
      </c>
      <c r="G21" s="97">
        <v>352.18</v>
      </c>
      <c r="H21" s="89" t="s">
        <v>418</v>
      </c>
      <c r="I21" s="89">
        <v>2023</v>
      </c>
      <c r="J21" s="91" t="s">
        <v>610</v>
      </c>
      <c r="K21" s="89" t="s">
        <v>611</v>
      </c>
      <c r="L21" s="91" t="s">
        <v>795</v>
      </c>
      <c r="M21" s="91"/>
    </row>
    <row r="22" spans="1:14" ht="15.75" thickBot="1" x14ac:dyDescent="0.3">
      <c r="F22" s="99" t="s">
        <v>695</v>
      </c>
      <c r="G22" s="100">
        <f>SUM(G2:G21)</f>
        <v>626.42000000000007</v>
      </c>
    </row>
  </sheetData>
  <autoFilter ref="A1:N1" xr:uid="{C4E70832-BA2E-49C8-96AD-322A8836180B}">
    <sortState xmlns:xlrd2="http://schemas.microsoft.com/office/spreadsheetml/2017/richdata2" ref="A2:N21">
      <sortCondition ref="B1"/>
    </sortState>
  </autoFilter>
  <hyperlinks>
    <hyperlink ref="M5" r:id="rId1" location="data_s=id%3Awidget_59_output_config_2%3A0" display="https://experience.arcgis.com/experience/25325ab47d83420996d144e940da2aab/page/Curb-Spaces-and-Temp-No-PKG?views=Midday-Rates - data_s=id%3Awidget_59_output_config_2%3A0" xr:uid="{B92E463A-154D-490C-B90A-16FBEF3C5EE7}"/>
    <hyperlink ref="M17" r:id="rId2" xr:uid="{4C5C7BC1-0536-408C-B273-F11399338008}"/>
    <hyperlink ref="M9" r:id="rId3" location="data_s=id%3Awidget_59_output_config_2%3A0" display="https://experience.arcgis.com/experience/25325ab47d83420996d144e940da2aab/page/Curb-Spaces-and-Temp-No-PKG?views=Midday-Rates - data_s=id%3Awidget_59_output_config_2%3A0" xr:uid="{1BF57C26-EAA7-4E21-864A-4F45B0C2798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8B1F-6EBC-4530-BB5D-EA3DACB1531F}">
  <dimension ref="A1:M182"/>
  <sheetViews>
    <sheetView topLeftCell="A67" zoomScale="85" zoomScaleNormal="85" workbookViewId="0">
      <selection activeCell="B10" sqref="B10"/>
    </sheetView>
  </sheetViews>
  <sheetFormatPr defaultRowHeight="18.75" x14ac:dyDescent="0.3"/>
  <cols>
    <col min="1" max="1" width="32.19921875" bestFit="1" customWidth="1"/>
    <col min="2" max="2" width="16.59765625" customWidth="1"/>
    <col min="3" max="3" width="22" customWidth="1"/>
    <col min="4" max="4" width="8.5" customWidth="1"/>
    <col min="5" max="5" width="5.796875" customWidth="1"/>
    <col min="6" max="6" width="6.19921875" customWidth="1"/>
    <col min="7" max="7" width="12.09765625" customWidth="1"/>
    <col min="8" max="8" width="13.19921875" customWidth="1"/>
    <col min="9" max="9" width="26.5" customWidth="1"/>
    <col min="11" max="11" width="27.3984375" bestFit="1" customWidth="1"/>
  </cols>
  <sheetData>
    <row r="1" spans="1:13" x14ac:dyDescent="0.3">
      <c r="A1" t="s">
        <v>0</v>
      </c>
      <c r="B1" t="s">
        <v>1</v>
      </c>
      <c r="C1" t="s">
        <v>2</v>
      </c>
      <c r="D1" t="s">
        <v>3</v>
      </c>
      <c r="E1" t="s">
        <v>4</v>
      </c>
      <c r="F1" t="s">
        <v>5</v>
      </c>
      <c r="G1" t="s">
        <v>6</v>
      </c>
      <c r="H1" t="s">
        <v>7</v>
      </c>
      <c r="I1" t="s">
        <v>622</v>
      </c>
      <c r="K1" t="s">
        <v>622</v>
      </c>
      <c r="L1" t="s">
        <v>638</v>
      </c>
      <c r="M1" s="10" t="s">
        <v>639</v>
      </c>
    </row>
    <row r="2" spans="1:13" x14ac:dyDescent="0.3">
      <c r="A2" t="s">
        <v>8</v>
      </c>
      <c r="B2" t="s">
        <v>9</v>
      </c>
      <c r="C2" t="s">
        <v>10</v>
      </c>
      <c r="D2" t="s">
        <v>11</v>
      </c>
      <c r="E2" t="s">
        <v>12</v>
      </c>
      <c r="F2">
        <v>10</v>
      </c>
      <c r="G2" t="s">
        <v>13</v>
      </c>
      <c r="H2">
        <v>2023</v>
      </c>
      <c r="I2" t="s">
        <v>629</v>
      </c>
      <c r="K2" t="s">
        <v>624</v>
      </c>
      <c r="L2">
        <v>103</v>
      </c>
      <c r="M2" s="10">
        <f>Table1_2[[#This Row],[Count]]/181</f>
        <v>0.56906077348066297</v>
      </c>
    </row>
    <row r="3" spans="1:13" x14ac:dyDescent="0.3">
      <c r="A3" t="s">
        <v>22</v>
      </c>
      <c r="B3" t="s">
        <v>23</v>
      </c>
      <c r="C3" t="s">
        <v>24</v>
      </c>
      <c r="D3" t="s">
        <v>11</v>
      </c>
      <c r="E3" t="s">
        <v>12</v>
      </c>
      <c r="F3">
        <v>9</v>
      </c>
      <c r="G3" t="s">
        <v>21</v>
      </c>
      <c r="H3">
        <v>2023</v>
      </c>
      <c r="I3" t="s">
        <v>625</v>
      </c>
      <c r="K3" t="s">
        <v>629</v>
      </c>
      <c r="L3">
        <v>18</v>
      </c>
      <c r="M3" s="10">
        <f>Table1_2[[#This Row],[Count]]/181</f>
        <v>9.9447513812154692E-2</v>
      </c>
    </row>
    <row r="4" spans="1:13" x14ac:dyDescent="0.3">
      <c r="A4" t="s">
        <v>25</v>
      </c>
      <c r="B4" t="s">
        <v>26</v>
      </c>
      <c r="C4" t="s">
        <v>27</v>
      </c>
      <c r="D4" t="s">
        <v>11</v>
      </c>
      <c r="E4" t="s">
        <v>12</v>
      </c>
      <c r="F4">
        <v>26.04</v>
      </c>
      <c r="G4" t="s">
        <v>21</v>
      </c>
      <c r="H4">
        <v>2023</v>
      </c>
      <c r="I4" t="s">
        <v>637</v>
      </c>
      <c r="K4" t="s">
        <v>625</v>
      </c>
      <c r="L4">
        <v>14</v>
      </c>
      <c r="M4" s="10">
        <f>Table1_2[[#This Row],[Count]]/181</f>
        <v>7.7348066298342538E-2</v>
      </c>
    </row>
    <row r="5" spans="1:13" x14ac:dyDescent="0.3">
      <c r="A5" t="s">
        <v>32</v>
      </c>
      <c r="B5" t="s">
        <v>29</v>
      </c>
      <c r="C5" t="s">
        <v>33</v>
      </c>
      <c r="D5" t="s">
        <v>11</v>
      </c>
      <c r="E5" t="s">
        <v>12</v>
      </c>
      <c r="F5">
        <v>12.54</v>
      </c>
      <c r="G5" t="s">
        <v>21</v>
      </c>
      <c r="H5">
        <v>2023</v>
      </c>
      <c r="I5" t="s">
        <v>624</v>
      </c>
      <c r="K5" t="s">
        <v>626</v>
      </c>
      <c r="L5">
        <v>12</v>
      </c>
      <c r="M5" s="10">
        <f>Table1_2[[#This Row],[Count]]/181</f>
        <v>6.6298342541436461E-2</v>
      </c>
    </row>
    <row r="6" spans="1:13" x14ac:dyDescent="0.3">
      <c r="A6" t="s">
        <v>34</v>
      </c>
      <c r="B6" t="s">
        <v>29</v>
      </c>
      <c r="C6" t="s">
        <v>35</v>
      </c>
      <c r="D6" t="s">
        <v>11</v>
      </c>
      <c r="E6" t="s">
        <v>12</v>
      </c>
      <c r="F6">
        <v>7.23</v>
      </c>
      <c r="G6" t="s">
        <v>21</v>
      </c>
      <c r="H6">
        <v>2023</v>
      </c>
      <c r="I6" t="s">
        <v>628</v>
      </c>
      <c r="K6" t="s">
        <v>630</v>
      </c>
      <c r="L6">
        <v>8</v>
      </c>
      <c r="M6" s="10">
        <f>Table1_2[[#This Row],[Count]]/181</f>
        <v>4.4198895027624308E-2</v>
      </c>
    </row>
    <row r="7" spans="1:13" x14ac:dyDescent="0.3">
      <c r="A7" t="s">
        <v>22</v>
      </c>
      <c r="B7" t="s">
        <v>38</v>
      </c>
      <c r="C7" t="s">
        <v>39</v>
      </c>
      <c r="D7" t="s">
        <v>11</v>
      </c>
      <c r="E7" t="s">
        <v>12</v>
      </c>
      <c r="F7">
        <v>13</v>
      </c>
      <c r="G7" t="s">
        <v>21</v>
      </c>
      <c r="H7">
        <v>2023</v>
      </c>
      <c r="I7" t="s">
        <v>625</v>
      </c>
      <c r="K7" t="s">
        <v>628</v>
      </c>
      <c r="L7">
        <v>6</v>
      </c>
      <c r="M7" s="10">
        <f>Table1_2[[#This Row],[Count]]/181</f>
        <v>3.3149171270718231E-2</v>
      </c>
    </row>
    <row r="8" spans="1:13" x14ac:dyDescent="0.3">
      <c r="A8" t="s">
        <v>42</v>
      </c>
      <c r="B8" t="s">
        <v>43</v>
      </c>
      <c r="C8" t="s">
        <v>44</v>
      </c>
      <c r="D8" t="s">
        <v>11</v>
      </c>
      <c r="E8" t="s">
        <v>12</v>
      </c>
      <c r="F8">
        <v>11</v>
      </c>
      <c r="G8" t="s">
        <v>21</v>
      </c>
      <c r="H8">
        <v>2023</v>
      </c>
      <c r="I8" t="s">
        <v>636</v>
      </c>
      <c r="K8" t="s">
        <v>635</v>
      </c>
      <c r="L8">
        <v>3</v>
      </c>
      <c r="M8" s="10">
        <f>Table1_2[[#This Row],[Count]]/181</f>
        <v>1.6574585635359115E-2</v>
      </c>
    </row>
    <row r="9" spans="1:13" x14ac:dyDescent="0.3">
      <c r="A9" t="s">
        <v>32</v>
      </c>
      <c r="B9" t="s">
        <v>45</v>
      </c>
      <c r="C9" t="s">
        <v>46</v>
      </c>
      <c r="D9" t="s">
        <v>11</v>
      </c>
      <c r="E9" t="s">
        <v>12</v>
      </c>
      <c r="F9">
        <v>33.200000000000003</v>
      </c>
      <c r="G9" t="s">
        <v>21</v>
      </c>
      <c r="H9">
        <v>2023</v>
      </c>
      <c r="I9" t="s">
        <v>624</v>
      </c>
      <c r="K9" t="s">
        <v>636</v>
      </c>
      <c r="L9">
        <v>2</v>
      </c>
      <c r="M9" s="10">
        <f>Table1_2[[#This Row],[Count]]/181</f>
        <v>1.1049723756906077E-2</v>
      </c>
    </row>
    <row r="10" spans="1:13" x14ac:dyDescent="0.3">
      <c r="A10" t="s">
        <v>47</v>
      </c>
      <c r="B10" t="s">
        <v>45</v>
      </c>
      <c r="C10" t="s">
        <v>48</v>
      </c>
      <c r="D10" t="s">
        <v>11</v>
      </c>
      <c r="E10" t="s">
        <v>12</v>
      </c>
      <c r="F10">
        <v>46.31</v>
      </c>
      <c r="G10" t="s">
        <v>21</v>
      </c>
      <c r="H10">
        <v>2023</v>
      </c>
      <c r="I10" t="s">
        <v>627</v>
      </c>
      <c r="K10" t="s">
        <v>637</v>
      </c>
      <c r="L10">
        <v>2</v>
      </c>
      <c r="M10" s="10">
        <f>Table1_2[[#This Row],[Count]]/181</f>
        <v>1.1049723756906077E-2</v>
      </c>
    </row>
    <row r="11" spans="1:13" x14ac:dyDescent="0.3">
      <c r="A11" t="s">
        <v>55</v>
      </c>
      <c r="B11" t="s">
        <v>56</v>
      </c>
      <c r="C11" t="s">
        <v>57</v>
      </c>
      <c r="D11" t="s">
        <v>11</v>
      </c>
      <c r="E11" t="s">
        <v>12</v>
      </c>
      <c r="F11">
        <v>53.87</v>
      </c>
      <c r="G11" t="s">
        <v>21</v>
      </c>
      <c r="H11">
        <v>2023</v>
      </c>
      <c r="I11" t="s">
        <v>629</v>
      </c>
      <c r="K11" t="s">
        <v>632</v>
      </c>
      <c r="L11">
        <v>2</v>
      </c>
      <c r="M11" s="10">
        <f>Table1_2[[#This Row],[Count]]/181</f>
        <v>1.1049723756906077E-2</v>
      </c>
    </row>
    <row r="12" spans="1:13" x14ac:dyDescent="0.3">
      <c r="A12" t="s">
        <v>22</v>
      </c>
      <c r="B12" t="s">
        <v>56</v>
      </c>
      <c r="C12" t="s">
        <v>60</v>
      </c>
      <c r="D12" t="s">
        <v>11</v>
      </c>
      <c r="E12" t="s">
        <v>12</v>
      </c>
      <c r="F12">
        <v>6</v>
      </c>
      <c r="G12" t="s">
        <v>21</v>
      </c>
      <c r="H12">
        <v>2023</v>
      </c>
      <c r="I12" t="s">
        <v>630</v>
      </c>
      <c r="K12" t="s">
        <v>634</v>
      </c>
      <c r="L12">
        <v>2</v>
      </c>
      <c r="M12" s="10">
        <f>Table1_2[[#This Row],[Count]]/181</f>
        <v>1.1049723756906077E-2</v>
      </c>
    </row>
    <row r="13" spans="1:13" x14ac:dyDescent="0.3">
      <c r="A13" t="s">
        <v>58</v>
      </c>
      <c r="B13" t="s">
        <v>56</v>
      </c>
      <c r="C13" t="s">
        <v>59</v>
      </c>
      <c r="D13" t="s">
        <v>11</v>
      </c>
      <c r="E13" t="s">
        <v>12</v>
      </c>
      <c r="F13">
        <v>6.18</v>
      </c>
      <c r="G13" t="s">
        <v>21</v>
      </c>
      <c r="H13">
        <v>2023</v>
      </c>
      <c r="I13" t="s">
        <v>630</v>
      </c>
      <c r="K13" t="s">
        <v>315</v>
      </c>
      <c r="L13">
        <v>2</v>
      </c>
      <c r="M13" s="10">
        <f>Table1_2[[#This Row],[Count]]/181</f>
        <v>1.1049723756906077E-2</v>
      </c>
    </row>
    <row r="14" spans="1:13" x14ac:dyDescent="0.3">
      <c r="A14" t="s">
        <v>64</v>
      </c>
      <c r="B14" t="s">
        <v>61</v>
      </c>
      <c r="C14" t="s">
        <v>65</v>
      </c>
      <c r="D14" t="s">
        <v>11</v>
      </c>
      <c r="E14" t="s">
        <v>12</v>
      </c>
      <c r="F14">
        <v>150</v>
      </c>
      <c r="G14" t="s">
        <v>21</v>
      </c>
      <c r="H14">
        <v>2023</v>
      </c>
      <c r="I14" t="s">
        <v>625</v>
      </c>
      <c r="K14" t="s">
        <v>633</v>
      </c>
      <c r="L14">
        <v>2</v>
      </c>
      <c r="M14" s="10">
        <f>Table1_2[[#This Row],[Count]]/181</f>
        <v>1.1049723756906077E-2</v>
      </c>
    </row>
    <row r="15" spans="1:13" x14ac:dyDescent="0.3">
      <c r="A15" t="s">
        <v>68</v>
      </c>
      <c r="B15" t="s">
        <v>61</v>
      </c>
      <c r="C15" t="s">
        <v>69</v>
      </c>
      <c r="D15" t="s">
        <v>11</v>
      </c>
      <c r="E15" t="s">
        <v>12</v>
      </c>
      <c r="F15">
        <v>17.53</v>
      </c>
      <c r="G15" t="s">
        <v>21</v>
      </c>
      <c r="H15">
        <v>2023</v>
      </c>
      <c r="I15" t="s">
        <v>635</v>
      </c>
      <c r="K15" t="s">
        <v>631</v>
      </c>
      <c r="L15">
        <v>1</v>
      </c>
      <c r="M15" s="10">
        <f>Table1_2[[#This Row],[Count]]/181</f>
        <v>5.5248618784530384E-3</v>
      </c>
    </row>
    <row r="16" spans="1:13" x14ac:dyDescent="0.3">
      <c r="A16" t="s">
        <v>22</v>
      </c>
      <c r="B16" t="s">
        <v>61</v>
      </c>
      <c r="C16" t="s">
        <v>62</v>
      </c>
      <c r="D16" t="s">
        <v>11</v>
      </c>
      <c r="E16" t="s">
        <v>12</v>
      </c>
      <c r="F16">
        <v>9</v>
      </c>
      <c r="G16" t="s">
        <v>21</v>
      </c>
      <c r="H16">
        <v>2023</v>
      </c>
      <c r="I16" t="s">
        <v>625</v>
      </c>
      <c r="K16" t="s">
        <v>169</v>
      </c>
      <c r="L16">
        <v>1</v>
      </c>
      <c r="M16" s="10">
        <f>Table1_2[[#This Row],[Count]]/181</f>
        <v>5.5248618784530384E-3</v>
      </c>
    </row>
    <row r="17" spans="1:13" x14ac:dyDescent="0.3">
      <c r="A17" t="s">
        <v>66</v>
      </c>
      <c r="B17" t="s">
        <v>61</v>
      </c>
      <c r="C17" t="s">
        <v>67</v>
      </c>
      <c r="D17" t="s">
        <v>11</v>
      </c>
      <c r="E17" t="s">
        <v>12</v>
      </c>
      <c r="F17">
        <v>7.78</v>
      </c>
      <c r="G17" t="s">
        <v>21</v>
      </c>
      <c r="H17">
        <v>2023</v>
      </c>
      <c r="I17" t="s">
        <v>626</v>
      </c>
      <c r="K17" t="s">
        <v>179</v>
      </c>
      <c r="L17">
        <v>1</v>
      </c>
      <c r="M17" s="10">
        <f>Table1_2[[#This Row],[Count]]/181</f>
        <v>5.5248618784530384E-3</v>
      </c>
    </row>
    <row r="18" spans="1:13" x14ac:dyDescent="0.3">
      <c r="A18" t="s">
        <v>74</v>
      </c>
      <c r="B18" t="s">
        <v>75</v>
      </c>
      <c r="C18" t="s">
        <v>76</v>
      </c>
      <c r="D18" t="s">
        <v>11</v>
      </c>
      <c r="E18" t="s">
        <v>12</v>
      </c>
      <c r="F18">
        <v>10.38</v>
      </c>
      <c r="G18" t="s">
        <v>72</v>
      </c>
      <c r="H18">
        <v>2023</v>
      </c>
      <c r="I18" t="s">
        <v>624</v>
      </c>
      <c r="K18" t="s">
        <v>627</v>
      </c>
      <c r="L18">
        <v>1</v>
      </c>
      <c r="M18" s="10">
        <f>Table1_2[[#This Row],[Count]]/181</f>
        <v>5.5248618784530384E-3</v>
      </c>
    </row>
    <row r="19" spans="1:13" x14ac:dyDescent="0.3">
      <c r="A19" t="s">
        <v>8</v>
      </c>
      <c r="B19" t="s">
        <v>77</v>
      </c>
      <c r="C19" t="s">
        <v>78</v>
      </c>
      <c r="D19" t="s">
        <v>11</v>
      </c>
      <c r="E19" t="s">
        <v>12</v>
      </c>
      <c r="F19">
        <v>10</v>
      </c>
      <c r="G19" t="s">
        <v>72</v>
      </c>
      <c r="H19">
        <v>2023</v>
      </c>
      <c r="I19" t="s">
        <v>629</v>
      </c>
      <c r="K19" t="s">
        <v>472</v>
      </c>
      <c r="L19">
        <v>1</v>
      </c>
      <c r="M19" s="10">
        <f>Table1_2[[#This Row],[Count]]/181</f>
        <v>5.5248618784530384E-3</v>
      </c>
    </row>
    <row r="20" spans="1:13" x14ac:dyDescent="0.3">
      <c r="A20" t="s">
        <v>74</v>
      </c>
      <c r="B20" t="s">
        <v>83</v>
      </c>
      <c r="C20" t="s">
        <v>85</v>
      </c>
      <c r="D20" t="s">
        <v>11</v>
      </c>
      <c r="E20" t="s">
        <v>12</v>
      </c>
      <c r="F20">
        <v>6.24</v>
      </c>
      <c r="G20" t="s">
        <v>72</v>
      </c>
      <c r="H20">
        <v>2023</v>
      </c>
      <c r="I20" t="s">
        <v>624</v>
      </c>
      <c r="M20" s="10"/>
    </row>
    <row r="21" spans="1:13" x14ac:dyDescent="0.3">
      <c r="A21" t="s">
        <v>86</v>
      </c>
      <c r="B21" t="s">
        <v>83</v>
      </c>
      <c r="C21" t="s">
        <v>87</v>
      </c>
      <c r="D21" t="s">
        <v>11</v>
      </c>
      <c r="E21" t="s">
        <v>12</v>
      </c>
      <c r="F21">
        <v>20.6</v>
      </c>
      <c r="G21" t="s">
        <v>72</v>
      </c>
      <c r="H21">
        <v>2023</v>
      </c>
      <c r="I21" t="s">
        <v>636</v>
      </c>
      <c r="K21" s="11" t="s">
        <v>623</v>
      </c>
      <c r="L21" s="11">
        <f>SUM(L2:L20)</f>
        <v>181</v>
      </c>
      <c r="M21" s="10"/>
    </row>
    <row r="22" spans="1:13" x14ac:dyDescent="0.3">
      <c r="A22" t="s">
        <v>82</v>
      </c>
      <c r="B22" t="s">
        <v>83</v>
      </c>
      <c r="C22" t="s">
        <v>84</v>
      </c>
      <c r="D22" t="s">
        <v>11</v>
      </c>
      <c r="E22" t="s">
        <v>12</v>
      </c>
      <c r="F22">
        <v>147.69999999999999</v>
      </c>
      <c r="G22" t="s">
        <v>72</v>
      </c>
      <c r="H22">
        <v>2023</v>
      </c>
      <c r="I22" t="s">
        <v>624</v>
      </c>
      <c r="M22" s="10"/>
    </row>
    <row r="23" spans="1:13" x14ac:dyDescent="0.3">
      <c r="A23" t="s">
        <v>66</v>
      </c>
      <c r="B23" t="s">
        <v>83</v>
      </c>
      <c r="C23" t="s">
        <v>88</v>
      </c>
      <c r="D23" t="s">
        <v>11</v>
      </c>
      <c r="E23" t="s">
        <v>12</v>
      </c>
      <c r="F23">
        <v>6.28</v>
      </c>
      <c r="G23" t="s">
        <v>72</v>
      </c>
      <c r="H23">
        <v>2023</v>
      </c>
      <c r="I23" t="s">
        <v>626</v>
      </c>
      <c r="M23" s="10"/>
    </row>
    <row r="24" spans="1:13" x14ac:dyDescent="0.3">
      <c r="A24" t="s">
        <v>91</v>
      </c>
      <c r="B24" t="s">
        <v>89</v>
      </c>
      <c r="C24" t="s">
        <v>92</v>
      </c>
      <c r="D24" t="s">
        <v>11</v>
      </c>
      <c r="E24" t="s">
        <v>12</v>
      </c>
      <c r="F24">
        <v>6.44</v>
      </c>
      <c r="G24" t="s">
        <v>72</v>
      </c>
      <c r="H24">
        <v>2023</v>
      </c>
      <c r="I24" t="s">
        <v>628</v>
      </c>
      <c r="M24" s="10"/>
    </row>
    <row r="25" spans="1:13" x14ac:dyDescent="0.3">
      <c r="A25" t="s">
        <v>95</v>
      </c>
      <c r="B25" t="s">
        <v>93</v>
      </c>
      <c r="C25" t="s">
        <v>96</v>
      </c>
      <c r="D25" t="s">
        <v>11</v>
      </c>
      <c r="E25" t="s">
        <v>12</v>
      </c>
      <c r="F25">
        <v>6.5</v>
      </c>
      <c r="G25" t="s">
        <v>72</v>
      </c>
      <c r="H25">
        <v>2023</v>
      </c>
      <c r="I25" t="s">
        <v>624</v>
      </c>
    </row>
    <row r="26" spans="1:13" x14ac:dyDescent="0.3">
      <c r="A26" t="s">
        <v>102</v>
      </c>
      <c r="B26" t="s">
        <v>103</v>
      </c>
      <c r="C26" t="s">
        <v>104</v>
      </c>
      <c r="D26" t="s">
        <v>11</v>
      </c>
      <c r="E26" t="s">
        <v>12</v>
      </c>
      <c r="F26">
        <v>60</v>
      </c>
      <c r="G26" t="s">
        <v>72</v>
      </c>
      <c r="H26">
        <v>2023</v>
      </c>
      <c r="I26" t="s">
        <v>624</v>
      </c>
    </row>
    <row r="27" spans="1:13" x14ac:dyDescent="0.3">
      <c r="A27" t="s">
        <v>107</v>
      </c>
      <c r="B27" t="s">
        <v>108</v>
      </c>
      <c r="C27" t="s">
        <v>109</v>
      </c>
      <c r="D27" t="s">
        <v>110</v>
      </c>
      <c r="E27" t="s">
        <v>12</v>
      </c>
      <c r="F27">
        <v>20</v>
      </c>
      <c r="G27" t="s">
        <v>72</v>
      </c>
      <c r="H27">
        <v>2023</v>
      </c>
      <c r="I27" t="s">
        <v>624</v>
      </c>
    </row>
    <row r="28" spans="1:13" x14ac:dyDescent="0.3">
      <c r="A28" t="s">
        <v>115</v>
      </c>
      <c r="B28" t="s">
        <v>112</v>
      </c>
      <c r="C28" t="s">
        <v>116</v>
      </c>
      <c r="D28" t="s">
        <v>11</v>
      </c>
      <c r="E28" t="s">
        <v>12</v>
      </c>
      <c r="F28">
        <v>34.18</v>
      </c>
      <c r="G28" t="s">
        <v>72</v>
      </c>
      <c r="H28">
        <v>2023</v>
      </c>
      <c r="I28" t="s">
        <v>632</v>
      </c>
    </row>
    <row r="29" spans="1:13" x14ac:dyDescent="0.3">
      <c r="A29" t="s">
        <v>111</v>
      </c>
      <c r="B29" t="s">
        <v>112</v>
      </c>
      <c r="C29" t="s">
        <v>113</v>
      </c>
      <c r="D29" t="s">
        <v>11</v>
      </c>
      <c r="E29" t="s">
        <v>12</v>
      </c>
      <c r="F29">
        <v>30</v>
      </c>
      <c r="G29" t="s">
        <v>72</v>
      </c>
      <c r="H29">
        <v>2023</v>
      </c>
      <c r="I29" t="s">
        <v>624</v>
      </c>
    </row>
    <row r="30" spans="1:13" x14ac:dyDescent="0.3">
      <c r="A30" t="s">
        <v>22</v>
      </c>
      <c r="B30" t="s">
        <v>119</v>
      </c>
      <c r="C30" t="s">
        <v>120</v>
      </c>
      <c r="D30" t="s">
        <v>11</v>
      </c>
      <c r="E30" t="s">
        <v>12</v>
      </c>
      <c r="F30">
        <v>16</v>
      </c>
      <c r="G30" t="s">
        <v>72</v>
      </c>
      <c r="H30">
        <v>2023</v>
      </c>
      <c r="I30" t="s">
        <v>625</v>
      </c>
    </row>
    <row r="31" spans="1:13" x14ac:dyDescent="0.3">
      <c r="A31" t="s">
        <v>74</v>
      </c>
      <c r="B31" t="s">
        <v>121</v>
      </c>
      <c r="C31" t="s">
        <v>122</v>
      </c>
      <c r="D31" t="s">
        <v>11</v>
      </c>
      <c r="E31" t="s">
        <v>12</v>
      </c>
      <c r="F31">
        <v>10.38</v>
      </c>
      <c r="G31" t="s">
        <v>72</v>
      </c>
      <c r="H31">
        <v>2023</v>
      </c>
      <c r="I31" t="s">
        <v>624</v>
      </c>
    </row>
    <row r="32" spans="1:13" x14ac:dyDescent="0.3">
      <c r="A32" t="s">
        <v>123</v>
      </c>
      <c r="B32" t="s">
        <v>121</v>
      </c>
      <c r="C32" t="s">
        <v>124</v>
      </c>
      <c r="D32" t="s">
        <v>11</v>
      </c>
      <c r="E32" t="s">
        <v>12</v>
      </c>
      <c r="F32">
        <v>70.239999999999995</v>
      </c>
      <c r="G32" t="s">
        <v>72</v>
      </c>
      <c r="H32">
        <v>2023</v>
      </c>
      <c r="I32" t="s">
        <v>624</v>
      </c>
    </row>
    <row r="33" spans="1:9" x14ac:dyDescent="0.3">
      <c r="A33" t="s">
        <v>125</v>
      </c>
      <c r="B33" t="s">
        <v>126</v>
      </c>
      <c r="C33" t="s">
        <v>127</v>
      </c>
      <c r="D33" t="s">
        <v>11</v>
      </c>
      <c r="E33" t="s">
        <v>12</v>
      </c>
      <c r="F33">
        <v>11.96</v>
      </c>
      <c r="G33" t="s">
        <v>72</v>
      </c>
      <c r="H33">
        <v>2023</v>
      </c>
      <c r="I33" t="s">
        <v>624</v>
      </c>
    </row>
    <row r="34" spans="1:9" x14ac:dyDescent="0.3">
      <c r="A34" t="s">
        <v>128</v>
      </c>
      <c r="B34" t="s">
        <v>129</v>
      </c>
      <c r="C34" t="s">
        <v>130</v>
      </c>
      <c r="D34" t="s">
        <v>11</v>
      </c>
      <c r="E34" t="s">
        <v>12</v>
      </c>
      <c r="F34">
        <v>8.43</v>
      </c>
      <c r="G34" t="s">
        <v>72</v>
      </c>
      <c r="H34">
        <v>2023</v>
      </c>
      <c r="I34" t="s">
        <v>624</v>
      </c>
    </row>
    <row r="35" spans="1:9" x14ac:dyDescent="0.3">
      <c r="A35" t="s">
        <v>123</v>
      </c>
      <c r="B35" t="s">
        <v>134</v>
      </c>
      <c r="C35" t="s">
        <v>135</v>
      </c>
      <c r="D35" t="s">
        <v>11</v>
      </c>
      <c r="E35" t="s">
        <v>12</v>
      </c>
      <c r="F35">
        <v>60</v>
      </c>
      <c r="G35" t="s">
        <v>72</v>
      </c>
      <c r="H35">
        <v>2023</v>
      </c>
      <c r="I35" t="s">
        <v>624</v>
      </c>
    </row>
    <row r="36" spans="1:9" x14ac:dyDescent="0.3">
      <c r="A36" t="s">
        <v>36</v>
      </c>
      <c r="B36" t="s">
        <v>137</v>
      </c>
      <c r="C36" t="s">
        <v>139</v>
      </c>
      <c r="D36" t="s">
        <v>11</v>
      </c>
      <c r="E36" t="s">
        <v>12</v>
      </c>
      <c r="F36">
        <v>275.63</v>
      </c>
      <c r="G36" t="s">
        <v>72</v>
      </c>
      <c r="H36">
        <v>2023</v>
      </c>
      <c r="I36" t="s">
        <v>624</v>
      </c>
    </row>
    <row r="37" spans="1:9" x14ac:dyDescent="0.3">
      <c r="A37" t="s">
        <v>22</v>
      </c>
      <c r="B37" t="s">
        <v>137</v>
      </c>
      <c r="C37" t="s">
        <v>138</v>
      </c>
      <c r="D37" t="s">
        <v>11</v>
      </c>
      <c r="E37" t="s">
        <v>12</v>
      </c>
      <c r="F37">
        <v>13</v>
      </c>
      <c r="G37" t="s">
        <v>72</v>
      </c>
      <c r="H37">
        <v>2023</v>
      </c>
      <c r="I37" t="s">
        <v>624</v>
      </c>
    </row>
    <row r="38" spans="1:9" x14ac:dyDescent="0.3">
      <c r="A38" t="s">
        <v>74</v>
      </c>
      <c r="B38" t="s">
        <v>140</v>
      </c>
      <c r="C38" t="s">
        <v>142</v>
      </c>
      <c r="D38" t="s">
        <v>11</v>
      </c>
      <c r="E38" t="s">
        <v>12</v>
      </c>
      <c r="F38">
        <v>9.3800000000000008</v>
      </c>
      <c r="G38" t="s">
        <v>72</v>
      </c>
      <c r="H38">
        <v>2023</v>
      </c>
      <c r="I38" t="s">
        <v>624</v>
      </c>
    </row>
    <row r="39" spans="1:9" x14ac:dyDescent="0.3">
      <c r="A39" t="s">
        <v>143</v>
      </c>
      <c r="B39" t="s">
        <v>140</v>
      </c>
      <c r="C39" t="s">
        <v>144</v>
      </c>
      <c r="D39" t="s">
        <v>11</v>
      </c>
      <c r="E39" t="s">
        <v>12</v>
      </c>
      <c r="F39">
        <v>37.53</v>
      </c>
      <c r="G39" t="s">
        <v>72</v>
      </c>
      <c r="H39">
        <v>2023</v>
      </c>
      <c r="I39" t="s">
        <v>625</v>
      </c>
    </row>
    <row r="40" spans="1:9" x14ac:dyDescent="0.3">
      <c r="A40" t="s">
        <v>123</v>
      </c>
      <c r="B40" t="s">
        <v>140</v>
      </c>
      <c r="C40" t="s">
        <v>124</v>
      </c>
      <c r="D40" t="s">
        <v>11</v>
      </c>
      <c r="E40" t="s">
        <v>12</v>
      </c>
      <c r="F40">
        <v>49.95</v>
      </c>
      <c r="G40" t="s">
        <v>72</v>
      </c>
      <c r="H40">
        <v>2023</v>
      </c>
      <c r="I40" t="s">
        <v>624</v>
      </c>
    </row>
    <row r="41" spans="1:9" x14ac:dyDescent="0.3">
      <c r="A41" t="s">
        <v>147</v>
      </c>
      <c r="B41" t="s">
        <v>140</v>
      </c>
      <c r="C41" t="s">
        <v>148</v>
      </c>
      <c r="D41" t="s">
        <v>11</v>
      </c>
      <c r="E41" t="s">
        <v>12</v>
      </c>
      <c r="F41">
        <v>44.07</v>
      </c>
      <c r="G41" t="s">
        <v>72</v>
      </c>
      <c r="H41">
        <v>2023</v>
      </c>
      <c r="I41" t="s">
        <v>624</v>
      </c>
    </row>
    <row r="42" spans="1:9" x14ac:dyDescent="0.3">
      <c r="A42" t="s">
        <v>145</v>
      </c>
      <c r="B42" t="s">
        <v>140</v>
      </c>
      <c r="C42" t="s">
        <v>146</v>
      </c>
      <c r="D42" t="s">
        <v>11</v>
      </c>
      <c r="E42" t="s">
        <v>12</v>
      </c>
      <c r="F42">
        <v>33.08</v>
      </c>
      <c r="G42" t="s">
        <v>72</v>
      </c>
      <c r="H42">
        <v>2023</v>
      </c>
      <c r="I42" t="s">
        <v>624</v>
      </c>
    </row>
    <row r="43" spans="1:9" x14ac:dyDescent="0.3">
      <c r="A43" t="s">
        <v>74</v>
      </c>
      <c r="B43" t="s">
        <v>150</v>
      </c>
      <c r="C43" t="s">
        <v>155</v>
      </c>
      <c r="D43" t="s">
        <v>11</v>
      </c>
      <c r="E43" t="s">
        <v>12</v>
      </c>
      <c r="F43">
        <v>10.38</v>
      </c>
      <c r="G43" t="s">
        <v>154</v>
      </c>
      <c r="H43">
        <v>2023</v>
      </c>
      <c r="I43" t="s">
        <v>624</v>
      </c>
    </row>
    <row r="44" spans="1:9" x14ac:dyDescent="0.3">
      <c r="A44" t="s">
        <v>55</v>
      </c>
      <c r="B44" t="s">
        <v>156</v>
      </c>
      <c r="C44" t="s">
        <v>158</v>
      </c>
      <c r="D44" t="s">
        <v>11</v>
      </c>
      <c r="E44" t="s">
        <v>12</v>
      </c>
      <c r="F44">
        <v>125.7</v>
      </c>
      <c r="G44" t="s">
        <v>154</v>
      </c>
      <c r="H44">
        <v>2023</v>
      </c>
      <c r="I44" t="s">
        <v>629</v>
      </c>
    </row>
    <row r="45" spans="1:9" x14ac:dyDescent="0.3">
      <c r="A45" t="s">
        <v>174</v>
      </c>
      <c r="B45" t="s">
        <v>160</v>
      </c>
      <c r="C45" t="s">
        <v>175</v>
      </c>
      <c r="D45" t="s">
        <v>11</v>
      </c>
      <c r="E45" t="s">
        <v>12</v>
      </c>
      <c r="F45">
        <v>10</v>
      </c>
      <c r="G45" t="s">
        <v>154</v>
      </c>
      <c r="H45">
        <v>2023</v>
      </c>
      <c r="I45" t="s">
        <v>626</v>
      </c>
    </row>
    <row r="46" spans="1:9" x14ac:dyDescent="0.3">
      <c r="A46" t="s">
        <v>172</v>
      </c>
      <c r="B46" t="s">
        <v>160</v>
      </c>
      <c r="C46" t="s">
        <v>173</v>
      </c>
      <c r="D46" t="s">
        <v>11</v>
      </c>
      <c r="E46" t="s">
        <v>12</v>
      </c>
      <c r="F46">
        <v>59.18</v>
      </c>
      <c r="G46" t="s">
        <v>154</v>
      </c>
      <c r="H46">
        <v>2023</v>
      </c>
      <c r="I46" t="s">
        <v>624</v>
      </c>
    </row>
    <row r="47" spans="1:9" x14ac:dyDescent="0.3">
      <c r="A47" t="s">
        <v>170</v>
      </c>
      <c r="B47" t="s">
        <v>160</v>
      </c>
      <c r="C47" t="s">
        <v>171</v>
      </c>
      <c r="D47" t="s">
        <v>11</v>
      </c>
      <c r="E47" t="s">
        <v>12</v>
      </c>
      <c r="F47">
        <v>11.04</v>
      </c>
      <c r="G47" t="s">
        <v>154</v>
      </c>
      <c r="H47">
        <v>2023</v>
      </c>
      <c r="I47" t="s">
        <v>624</v>
      </c>
    </row>
    <row r="48" spans="1:9" x14ac:dyDescent="0.3">
      <c r="A48" t="s">
        <v>167</v>
      </c>
      <c r="B48" t="s">
        <v>160</v>
      </c>
      <c r="C48" t="s">
        <v>168</v>
      </c>
      <c r="D48" t="s">
        <v>169</v>
      </c>
      <c r="E48" t="s">
        <v>12</v>
      </c>
      <c r="F48">
        <v>10.8</v>
      </c>
      <c r="G48" t="s">
        <v>154</v>
      </c>
      <c r="H48">
        <v>2023</v>
      </c>
      <c r="I48" t="s">
        <v>169</v>
      </c>
    </row>
    <row r="49" spans="1:9" x14ac:dyDescent="0.3">
      <c r="A49" t="s">
        <v>123</v>
      </c>
      <c r="B49" t="s">
        <v>160</v>
      </c>
      <c r="C49" t="s">
        <v>162</v>
      </c>
      <c r="D49" t="s">
        <v>11</v>
      </c>
      <c r="E49" t="s">
        <v>12</v>
      </c>
      <c r="F49">
        <v>82.11</v>
      </c>
      <c r="G49" t="s">
        <v>154</v>
      </c>
      <c r="H49">
        <v>2023</v>
      </c>
      <c r="I49" t="s">
        <v>624</v>
      </c>
    </row>
    <row r="50" spans="1:9" x14ac:dyDescent="0.3">
      <c r="A50" t="s">
        <v>159</v>
      </c>
      <c r="B50" t="s">
        <v>160</v>
      </c>
      <c r="C50" t="s">
        <v>161</v>
      </c>
      <c r="D50" t="s">
        <v>11</v>
      </c>
      <c r="E50" t="s">
        <v>12</v>
      </c>
      <c r="F50">
        <v>20.399999999999999</v>
      </c>
      <c r="G50" t="s">
        <v>154</v>
      </c>
      <c r="H50">
        <v>2023</v>
      </c>
      <c r="I50" t="s">
        <v>624</v>
      </c>
    </row>
    <row r="51" spans="1:9" x14ac:dyDescent="0.3">
      <c r="A51" t="s">
        <v>176</v>
      </c>
      <c r="B51" t="s">
        <v>177</v>
      </c>
      <c r="C51" t="s">
        <v>178</v>
      </c>
      <c r="D51" t="s">
        <v>179</v>
      </c>
      <c r="E51" t="s">
        <v>12</v>
      </c>
      <c r="F51">
        <v>8.26</v>
      </c>
      <c r="G51" t="s">
        <v>154</v>
      </c>
      <c r="H51">
        <v>2023</v>
      </c>
      <c r="I51" t="s">
        <v>179</v>
      </c>
    </row>
    <row r="52" spans="1:9" x14ac:dyDescent="0.3">
      <c r="A52" t="s">
        <v>180</v>
      </c>
      <c r="B52" t="s">
        <v>181</v>
      </c>
      <c r="C52" t="s">
        <v>182</v>
      </c>
      <c r="D52" t="s">
        <v>11</v>
      </c>
      <c r="E52" t="s">
        <v>12</v>
      </c>
      <c r="F52">
        <v>15.63</v>
      </c>
      <c r="G52" t="s">
        <v>154</v>
      </c>
      <c r="H52">
        <v>2023</v>
      </c>
      <c r="I52" t="s">
        <v>624</v>
      </c>
    </row>
    <row r="53" spans="1:9" x14ac:dyDescent="0.3">
      <c r="A53" t="s">
        <v>22</v>
      </c>
      <c r="B53" t="s">
        <v>181</v>
      </c>
      <c r="C53" t="s">
        <v>183</v>
      </c>
      <c r="D53" t="s">
        <v>11</v>
      </c>
      <c r="E53" t="s">
        <v>12</v>
      </c>
      <c r="F53">
        <v>20</v>
      </c>
      <c r="G53" t="s">
        <v>154</v>
      </c>
      <c r="H53">
        <v>2023</v>
      </c>
      <c r="I53" t="s">
        <v>625</v>
      </c>
    </row>
    <row r="54" spans="1:9" x14ac:dyDescent="0.3">
      <c r="A54" t="s">
        <v>184</v>
      </c>
      <c r="B54" t="s">
        <v>185</v>
      </c>
      <c r="C54" t="s">
        <v>186</v>
      </c>
      <c r="D54" t="s">
        <v>11</v>
      </c>
      <c r="E54" t="s">
        <v>12</v>
      </c>
      <c r="F54">
        <v>7.29</v>
      </c>
      <c r="G54" t="s">
        <v>154</v>
      </c>
      <c r="H54">
        <v>2023</v>
      </c>
      <c r="I54" t="s">
        <v>624</v>
      </c>
    </row>
    <row r="55" spans="1:9" x14ac:dyDescent="0.3">
      <c r="A55" t="s">
        <v>82</v>
      </c>
      <c r="B55" t="s">
        <v>185</v>
      </c>
      <c r="C55" t="s">
        <v>187</v>
      </c>
      <c r="D55" t="s">
        <v>11</v>
      </c>
      <c r="E55" t="s">
        <v>12</v>
      </c>
      <c r="F55">
        <v>208.92</v>
      </c>
      <c r="G55" t="s">
        <v>154</v>
      </c>
      <c r="H55">
        <v>2023</v>
      </c>
      <c r="I55" t="s">
        <v>624</v>
      </c>
    </row>
    <row r="56" spans="1:9" x14ac:dyDescent="0.3">
      <c r="A56" t="s">
        <v>55</v>
      </c>
      <c r="B56" t="s">
        <v>189</v>
      </c>
      <c r="C56" t="s">
        <v>57</v>
      </c>
      <c r="D56" t="s">
        <v>11</v>
      </c>
      <c r="E56" t="s">
        <v>12</v>
      </c>
      <c r="F56">
        <v>47.76</v>
      </c>
      <c r="G56" t="s">
        <v>154</v>
      </c>
      <c r="H56">
        <v>2023</v>
      </c>
      <c r="I56" t="s">
        <v>629</v>
      </c>
    </row>
    <row r="57" spans="1:9" x14ac:dyDescent="0.3">
      <c r="A57" t="s">
        <v>191</v>
      </c>
      <c r="B57" t="s">
        <v>189</v>
      </c>
      <c r="C57" t="s">
        <v>192</v>
      </c>
      <c r="D57" t="s">
        <v>11</v>
      </c>
      <c r="E57" t="s">
        <v>12</v>
      </c>
      <c r="F57">
        <v>50</v>
      </c>
      <c r="G57" t="s">
        <v>154</v>
      </c>
      <c r="H57">
        <v>2023</v>
      </c>
      <c r="I57" t="s">
        <v>630</v>
      </c>
    </row>
    <row r="58" spans="1:9" x14ac:dyDescent="0.3">
      <c r="A58" t="s">
        <v>199</v>
      </c>
      <c r="B58" t="s">
        <v>198</v>
      </c>
      <c r="C58" t="s">
        <v>200</v>
      </c>
      <c r="D58" t="s">
        <v>11</v>
      </c>
      <c r="E58" t="s">
        <v>12</v>
      </c>
      <c r="F58">
        <v>10</v>
      </c>
      <c r="G58" t="s">
        <v>154</v>
      </c>
      <c r="H58">
        <v>2023</v>
      </c>
      <c r="I58" t="s">
        <v>625</v>
      </c>
    </row>
    <row r="59" spans="1:9" x14ac:dyDescent="0.3">
      <c r="A59" t="s">
        <v>204</v>
      </c>
      <c r="B59" t="s">
        <v>198</v>
      </c>
      <c r="C59" t="s">
        <v>205</v>
      </c>
      <c r="D59" t="s">
        <v>11</v>
      </c>
      <c r="E59" t="s">
        <v>12</v>
      </c>
      <c r="F59">
        <v>109.13</v>
      </c>
      <c r="G59" t="s">
        <v>154</v>
      </c>
      <c r="H59">
        <v>2023</v>
      </c>
      <c r="I59" t="s">
        <v>626</v>
      </c>
    </row>
    <row r="60" spans="1:9" x14ac:dyDescent="0.3">
      <c r="A60" t="s">
        <v>197</v>
      </c>
      <c r="B60" t="s">
        <v>198</v>
      </c>
      <c r="C60" t="s">
        <v>57</v>
      </c>
      <c r="D60" t="s">
        <v>11</v>
      </c>
      <c r="E60" t="s">
        <v>12</v>
      </c>
      <c r="F60">
        <v>54.8</v>
      </c>
      <c r="G60" t="s">
        <v>154</v>
      </c>
      <c r="H60">
        <v>2023</v>
      </c>
      <c r="I60" t="s">
        <v>624</v>
      </c>
    </row>
    <row r="61" spans="1:9" x14ac:dyDescent="0.3">
      <c r="A61" t="s">
        <v>191</v>
      </c>
      <c r="B61" t="s">
        <v>198</v>
      </c>
      <c r="C61" t="s">
        <v>206</v>
      </c>
      <c r="D61" t="s">
        <v>11</v>
      </c>
      <c r="E61" t="s">
        <v>12</v>
      </c>
      <c r="F61">
        <v>50</v>
      </c>
      <c r="G61" t="s">
        <v>154</v>
      </c>
      <c r="H61">
        <v>2023</v>
      </c>
      <c r="I61" t="s">
        <v>630</v>
      </c>
    </row>
    <row r="62" spans="1:9" x14ac:dyDescent="0.3">
      <c r="A62" t="s">
        <v>202</v>
      </c>
      <c r="B62" t="s">
        <v>198</v>
      </c>
      <c r="C62" t="s">
        <v>203</v>
      </c>
      <c r="D62" t="s">
        <v>11</v>
      </c>
      <c r="E62" t="s">
        <v>12</v>
      </c>
      <c r="F62">
        <v>7.2</v>
      </c>
      <c r="G62" t="s">
        <v>154</v>
      </c>
      <c r="H62">
        <v>2023</v>
      </c>
      <c r="I62" t="s">
        <v>630</v>
      </c>
    </row>
    <row r="63" spans="1:9" x14ac:dyDescent="0.3">
      <c r="A63" t="s">
        <v>22</v>
      </c>
      <c r="B63" t="s">
        <v>210</v>
      </c>
      <c r="C63" t="s">
        <v>211</v>
      </c>
      <c r="D63" t="s">
        <v>11</v>
      </c>
      <c r="E63" t="s">
        <v>12</v>
      </c>
      <c r="F63">
        <v>13</v>
      </c>
      <c r="G63" t="s">
        <v>154</v>
      </c>
      <c r="H63">
        <v>2023</v>
      </c>
      <c r="I63" t="s">
        <v>625</v>
      </c>
    </row>
    <row r="64" spans="1:9" x14ac:dyDescent="0.3">
      <c r="A64" t="s">
        <v>68</v>
      </c>
      <c r="B64" t="s">
        <v>213</v>
      </c>
      <c r="C64" t="s">
        <v>217</v>
      </c>
      <c r="D64" t="s">
        <v>11</v>
      </c>
      <c r="E64" t="s">
        <v>12</v>
      </c>
      <c r="F64">
        <v>25.8</v>
      </c>
      <c r="G64" t="s">
        <v>154</v>
      </c>
      <c r="H64">
        <v>2023</v>
      </c>
      <c r="I64" t="s">
        <v>635</v>
      </c>
    </row>
    <row r="65" spans="1:9" x14ac:dyDescent="0.3">
      <c r="A65" t="s">
        <v>221</v>
      </c>
      <c r="B65" t="s">
        <v>218</v>
      </c>
      <c r="C65" t="s">
        <v>222</v>
      </c>
      <c r="D65" t="s">
        <v>11</v>
      </c>
      <c r="E65" t="s">
        <v>12</v>
      </c>
      <c r="F65">
        <v>21.23</v>
      </c>
      <c r="G65" t="s">
        <v>154</v>
      </c>
      <c r="H65">
        <v>2023</v>
      </c>
      <c r="I65" t="s">
        <v>624</v>
      </c>
    </row>
    <row r="66" spans="1:9" x14ac:dyDescent="0.3">
      <c r="A66" t="s">
        <v>74</v>
      </c>
      <c r="B66" t="s">
        <v>218</v>
      </c>
      <c r="C66" t="s">
        <v>219</v>
      </c>
      <c r="D66" t="s">
        <v>11</v>
      </c>
      <c r="E66" t="s">
        <v>12</v>
      </c>
      <c r="F66">
        <v>8.23</v>
      </c>
      <c r="G66" t="s">
        <v>154</v>
      </c>
      <c r="H66">
        <v>2023</v>
      </c>
      <c r="I66" t="s">
        <v>624</v>
      </c>
    </row>
    <row r="67" spans="1:9" x14ac:dyDescent="0.3">
      <c r="A67" t="s">
        <v>125</v>
      </c>
      <c r="B67" t="s">
        <v>218</v>
      </c>
      <c r="C67" t="s">
        <v>220</v>
      </c>
      <c r="D67" t="s">
        <v>11</v>
      </c>
      <c r="E67" t="s">
        <v>12</v>
      </c>
      <c r="F67">
        <v>6.46</v>
      </c>
      <c r="G67" t="s">
        <v>154</v>
      </c>
      <c r="H67">
        <v>2023</v>
      </c>
      <c r="I67" t="s">
        <v>624</v>
      </c>
    </row>
    <row r="68" spans="1:9" x14ac:dyDescent="0.3">
      <c r="A68" t="s">
        <v>22</v>
      </c>
      <c r="B68" t="s">
        <v>223</v>
      </c>
      <c r="C68" t="s">
        <v>224</v>
      </c>
      <c r="D68" t="s">
        <v>11</v>
      </c>
      <c r="E68" t="s">
        <v>12</v>
      </c>
      <c r="F68">
        <v>9</v>
      </c>
      <c r="G68" t="s">
        <v>154</v>
      </c>
      <c r="H68">
        <v>2023</v>
      </c>
      <c r="I68" t="s">
        <v>625</v>
      </c>
    </row>
    <row r="69" spans="1:9" x14ac:dyDescent="0.3">
      <c r="A69" t="s">
        <v>221</v>
      </c>
      <c r="B69" t="s">
        <v>226</v>
      </c>
      <c r="C69" t="s">
        <v>228</v>
      </c>
      <c r="D69" t="s">
        <v>11</v>
      </c>
      <c r="E69" t="s">
        <v>12</v>
      </c>
      <c r="F69">
        <v>16.63</v>
      </c>
      <c r="G69" t="s">
        <v>154</v>
      </c>
      <c r="H69">
        <v>2023</v>
      </c>
      <c r="I69" t="s">
        <v>624</v>
      </c>
    </row>
    <row r="70" spans="1:9" x14ac:dyDescent="0.3">
      <c r="A70" t="s">
        <v>34</v>
      </c>
      <c r="B70" t="s">
        <v>226</v>
      </c>
      <c r="C70" t="s">
        <v>231</v>
      </c>
      <c r="D70" t="s">
        <v>11</v>
      </c>
      <c r="E70" t="s">
        <v>12</v>
      </c>
      <c r="F70">
        <v>16.52</v>
      </c>
      <c r="G70" t="s">
        <v>154</v>
      </c>
      <c r="H70">
        <v>2023</v>
      </c>
      <c r="I70" t="s">
        <v>628</v>
      </c>
    </row>
    <row r="71" spans="1:9" x14ac:dyDescent="0.3">
      <c r="A71" t="s">
        <v>74</v>
      </c>
      <c r="B71" t="s">
        <v>226</v>
      </c>
      <c r="C71" t="s">
        <v>232</v>
      </c>
      <c r="D71" t="s">
        <v>11</v>
      </c>
      <c r="E71" t="s">
        <v>12</v>
      </c>
      <c r="F71">
        <v>10.38</v>
      </c>
      <c r="G71" t="s">
        <v>154</v>
      </c>
      <c r="H71">
        <v>2023</v>
      </c>
      <c r="I71" t="s">
        <v>624</v>
      </c>
    </row>
    <row r="72" spans="1:9" x14ac:dyDescent="0.3">
      <c r="A72" t="s">
        <v>225</v>
      </c>
      <c r="B72" t="s">
        <v>226</v>
      </c>
      <c r="C72" t="s">
        <v>227</v>
      </c>
      <c r="D72" t="s">
        <v>11</v>
      </c>
      <c r="E72" t="s">
        <v>12</v>
      </c>
      <c r="F72">
        <v>14</v>
      </c>
      <c r="G72" t="s">
        <v>154</v>
      </c>
      <c r="H72">
        <v>2023</v>
      </c>
      <c r="I72" t="s">
        <v>626</v>
      </c>
    </row>
    <row r="73" spans="1:9" x14ac:dyDescent="0.3">
      <c r="A73" t="s">
        <v>233</v>
      </c>
      <c r="B73" t="s">
        <v>226</v>
      </c>
      <c r="C73" t="s">
        <v>234</v>
      </c>
      <c r="D73" t="s">
        <v>11</v>
      </c>
      <c r="E73" t="s">
        <v>12</v>
      </c>
      <c r="F73">
        <v>5</v>
      </c>
      <c r="G73" t="s">
        <v>154</v>
      </c>
      <c r="H73">
        <v>2023</v>
      </c>
      <c r="I73" t="s">
        <v>624</v>
      </c>
    </row>
    <row r="74" spans="1:9" x14ac:dyDescent="0.3">
      <c r="A74" t="s">
        <v>240</v>
      </c>
      <c r="B74" t="s">
        <v>235</v>
      </c>
      <c r="C74" t="s">
        <v>241</v>
      </c>
      <c r="D74" t="s">
        <v>11</v>
      </c>
      <c r="E74" t="s">
        <v>12</v>
      </c>
      <c r="F74">
        <v>100</v>
      </c>
      <c r="G74" t="s">
        <v>154</v>
      </c>
      <c r="H74">
        <v>2023</v>
      </c>
      <c r="I74" t="s">
        <v>625</v>
      </c>
    </row>
    <row r="75" spans="1:9" x14ac:dyDescent="0.3">
      <c r="A75" t="s">
        <v>55</v>
      </c>
      <c r="B75" t="s">
        <v>235</v>
      </c>
      <c r="C75" t="s">
        <v>236</v>
      </c>
      <c r="D75" t="s">
        <v>11</v>
      </c>
      <c r="E75" t="s">
        <v>12</v>
      </c>
      <c r="F75">
        <v>81.42</v>
      </c>
      <c r="G75" t="s">
        <v>154</v>
      </c>
      <c r="H75">
        <v>2023</v>
      </c>
      <c r="I75" t="s">
        <v>629</v>
      </c>
    </row>
    <row r="76" spans="1:9" x14ac:dyDescent="0.3">
      <c r="A76" t="s">
        <v>244</v>
      </c>
      <c r="B76" t="s">
        <v>235</v>
      </c>
      <c r="C76" t="s">
        <v>245</v>
      </c>
      <c r="D76" t="s">
        <v>11</v>
      </c>
      <c r="E76" t="s">
        <v>12</v>
      </c>
      <c r="F76">
        <v>31</v>
      </c>
      <c r="G76" t="s">
        <v>154</v>
      </c>
      <c r="H76">
        <v>2023</v>
      </c>
      <c r="I76" t="s">
        <v>632</v>
      </c>
    </row>
    <row r="77" spans="1:9" x14ac:dyDescent="0.3">
      <c r="A77" t="s">
        <v>237</v>
      </c>
      <c r="B77" t="s">
        <v>235</v>
      </c>
      <c r="C77" t="s">
        <v>238</v>
      </c>
      <c r="D77" t="s">
        <v>11</v>
      </c>
      <c r="E77" t="s">
        <v>12</v>
      </c>
      <c r="F77">
        <v>12.07</v>
      </c>
      <c r="G77" t="s">
        <v>154</v>
      </c>
      <c r="H77">
        <v>2023</v>
      </c>
      <c r="I77" t="s">
        <v>624</v>
      </c>
    </row>
    <row r="78" spans="1:9" x14ac:dyDescent="0.3">
      <c r="A78" t="s">
        <v>242</v>
      </c>
      <c r="B78" t="s">
        <v>235</v>
      </c>
      <c r="C78" t="s">
        <v>243</v>
      </c>
      <c r="D78" t="s">
        <v>11</v>
      </c>
      <c r="E78" t="s">
        <v>12</v>
      </c>
      <c r="F78">
        <v>45.18</v>
      </c>
      <c r="G78" t="s">
        <v>154</v>
      </c>
      <c r="H78">
        <v>2023</v>
      </c>
      <c r="I78" t="s">
        <v>624</v>
      </c>
    </row>
    <row r="79" spans="1:9" x14ac:dyDescent="0.3">
      <c r="A79" t="s">
        <v>246</v>
      </c>
      <c r="B79" t="s">
        <v>247</v>
      </c>
      <c r="C79" t="s">
        <v>248</v>
      </c>
      <c r="D79" t="s">
        <v>11</v>
      </c>
      <c r="E79" t="s">
        <v>12</v>
      </c>
      <c r="F79">
        <v>33.06</v>
      </c>
      <c r="G79" t="s">
        <v>154</v>
      </c>
      <c r="H79">
        <v>2023</v>
      </c>
      <c r="I79" t="s">
        <v>626</v>
      </c>
    </row>
    <row r="80" spans="1:9" x14ac:dyDescent="0.3">
      <c r="A80" t="s">
        <v>22</v>
      </c>
      <c r="B80" t="s">
        <v>249</v>
      </c>
      <c r="C80" t="s">
        <v>251</v>
      </c>
      <c r="D80" t="s">
        <v>11</v>
      </c>
      <c r="E80" t="s">
        <v>12</v>
      </c>
      <c r="F80">
        <v>6</v>
      </c>
      <c r="G80" t="s">
        <v>154</v>
      </c>
      <c r="H80">
        <v>2023</v>
      </c>
      <c r="I80" t="s">
        <v>625</v>
      </c>
    </row>
    <row r="81" spans="1:9" x14ac:dyDescent="0.3">
      <c r="A81" t="s">
        <v>260</v>
      </c>
      <c r="B81" t="s">
        <v>253</v>
      </c>
      <c r="C81" t="s">
        <v>261</v>
      </c>
      <c r="D81" t="s">
        <v>11</v>
      </c>
      <c r="E81" t="s">
        <v>12</v>
      </c>
      <c r="F81">
        <v>63</v>
      </c>
      <c r="G81" t="s">
        <v>154</v>
      </c>
      <c r="H81">
        <v>2023</v>
      </c>
      <c r="I81" t="s">
        <v>624</v>
      </c>
    </row>
    <row r="82" spans="1:9" x14ac:dyDescent="0.3">
      <c r="A82" t="s">
        <v>74</v>
      </c>
      <c r="B82" t="s">
        <v>253</v>
      </c>
      <c r="C82" t="s">
        <v>256</v>
      </c>
      <c r="D82" t="s">
        <v>11</v>
      </c>
      <c r="E82" t="s">
        <v>12</v>
      </c>
      <c r="F82">
        <v>9</v>
      </c>
      <c r="G82" t="s">
        <v>154</v>
      </c>
      <c r="H82">
        <v>2023</v>
      </c>
      <c r="I82" t="s">
        <v>624</v>
      </c>
    </row>
    <row r="83" spans="1:9" x14ac:dyDescent="0.3">
      <c r="A83" t="s">
        <v>252</v>
      </c>
      <c r="B83" t="s">
        <v>253</v>
      </c>
      <c r="C83" t="s">
        <v>254</v>
      </c>
      <c r="D83" t="s">
        <v>11</v>
      </c>
      <c r="E83" t="s">
        <v>12</v>
      </c>
      <c r="F83">
        <v>9.43</v>
      </c>
      <c r="G83" t="s">
        <v>154</v>
      </c>
      <c r="H83">
        <v>2023</v>
      </c>
      <c r="I83" t="s">
        <v>626</v>
      </c>
    </row>
    <row r="84" spans="1:9" x14ac:dyDescent="0.3">
      <c r="A84" t="s">
        <v>225</v>
      </c>
      <c r="B84" t="s">
        <v>253</v>
      </c>
      <c r="C84" t="s">
        <v>255</v>
      </c>
      <c r="D84" t="s">
        <v>11</v>
      </c>
      <c r="E84" t="s">
        <v>12</v>
      </c>
      <c r="F84">
        <v>67.53</v>
      </c>
      <c r="G84" t="s">
        <v>154</v>
      </c>
      <c r="H84">
        <v>2023</v>
      </c>
      <c r="I84" t="s">
        <v>626</v>
      </c>
    </row>
    <row r="85" spans="1:9" x14ac:dyDescent="0.3">
      <c r="A85" t="s">
        <v>258</v>
      </c>
      <c r="B85" t="s">
        <v>253</v>
      </c>
      <c r="C85" t="s">
        <v>259</v>
      </c>
      <c r="D85" t="s">
        <v>11</v>
      </c>
      <c r="E85" t="s">
        <v>12</v>
      </c>
      <c r="F85">
        <v>81</v>
      </c>
      <c r="G85" t="s">
        <v>154</v>
      </c>
      <c r="H85">
        <v>2023</v>
      </c>
      <c r="I85" t="s">
        <v>626</v>
      </c>
    </row>
    <row r="86" spans="1:9" x14ac:dyDescent="0.3">
      <c r="A86" t="s">
        <v>74</v>
      </c>
      <c r="B86" t="s">
        <v>270</v>
      </c>
      <c r="C86" t="s">
        <v>272</v>
      </c>
      <c r="D86" t="s">
        <v>11</v>
      </c>
      <c r="E86" t="s">
        <v>12</v>
      </c>
      <c r="F86">
        <v>10.38</v>
      </c>
      <c r="G86" t="s">
        <v>154</v>
      </c>
      <c r="H86">
        <v>2023</v>
      </c>
      <c r="I86" t="s">
        <v>624</v>
      </c>
    </row>
    <row r="87" spans="1:9" x14ac:dyDescent="0.3">
      <c r="A87" t="s">
        <v>269</v>
      </c>
      <c r="B87" t="s">
        <v>270</v>
      </c>
      <c r="C87" t="s">
        <v>271</v>
      </c>
      <c r="D87" t="s">
        <v>11</v>
      </c>
      <c r="E87" t="s">
        <v>12</v>
      </c>
      <c r="F87">
        <v>19</v>
      </c>
      <c r="G87" t="s">
        <v>154</v>
      </c>
      <c r="H87">
        <v>2023</v>
      </c>
      <c r="I87" t="s">
        <v>624</v>
      </c>
    </row>
    <row r="88" spans="1:9" x14ac:dyDescent="0.3">
      <c r="A88" t="s">
        <v>74</v>
      </c>
      <c r="B88" t="s">
        <v>277</v>
      </c>
      <c r="C88" t="s">
        <v>278</v>
      </c>
      <c r="D88" t="s">
        <v>11</v>
      </c>
      <c r="E88" t="s">
        <v>12</v>
      </c>
      <c r="F88">
        <v>10.38</v>
      </c>
      <c r="G88" t="s">
        <v>154</v>
      </c>
      <c r="H88">
        <v>2023</v>
      </c>
      <c r="I88" t="s">
        <v>624</v>
      </c>
    </row>
    <row r="89" spans="1:9" x14ac:dyDescent="0.3">
      <c r="A89" t="s">
        <v>74</v>
      </c>
      <c r="B89" t="s">
        <v>280</v>
      </c>
      <c r="C89" t="s">
        <v>287</v>
      </c>
      <c r="D89" t="s">
        <v>11</v>
      </c>
      <c r="E89" t="s">
        <v>12</v>
      </c>
      <c r="F89">
        <v>10.38</v>
      </c>
      <c r="G89" t="s">
        <v>154</v>
      </c>
      <c r="H89">
        <v>2023</v>
      </c>
      <c r="I89" t="s">
        <v>624</v>
      </c>
    </row>
    <row r="90" spans="1:9" x14ac:dyDescent="0.3">
      <c r="A90" t="s">
        <v>123</v>
      </c>
      <c r="B90" t="s">
        <v>280</v>
      </c>
      <c r="C90" t="s">
        <v>124</v>
      </c>
      <c r="D90" t="s">
        <v>11</v>
      </c>
      <c r="E90" t="s">
        <v>12</v>
      </c>
      <c r="F90">
        <v>83.17</v>
      </c>
      <c r="G90" t="s">
        <v>154</v>
      </c>
      <c r="H90">
        <v>2023</v>
      </c>
      <c r="I90" t="s">
        <v>624</v>
      </c>
    </row>
    <row r="91" spans="1:9" x14ac:dyDescent="0.3">
      <c r="A91" t="s">
        <v>285</v>
      </c>
      <c r="B91" t="s">
        <v>280</v>
      </c>
      <c r="C91" t="s">
        <v>286</v>
      </c>
      <c r="D91" t="s">
        <v>11</v>
      </c>
      <c r="E91" t="s">
        <v>12</v>
      </c>
      <c r="F91">
        <v>21.64</v>
      </c>
      <c r="G91" t="s">
        <v>154</v>
      </c>
      <c r="H91">
        <v>2023</v>
      </c>
      <c r="I91" t="s">
        <v>624</v>
      </c>
    </row>
    <row r="92" spans="1:9" x14ac:dyDescent="0.3">
      <c r="A92" t="s">
        <v>288</v>
      </c>
      <c r="B92" t="s">
        <v>280</v>
      </c>
      <c r="C92" t="s">
        <v>289</v>
      </c>
      <c r="D92" t="s">
        <v>11</v>
      </c>
      <c r="E92" t="s">
        <v>12</v>
      </c>
      <c r="F92">
        <v>88.05</v>
      </c>
      <c r="G92" t="s">
        <v>154</v>
      </c>
      <c r="H92">
        <v>2023</v>
      </c>
      <c r="I92" t="s">
        <v>624</v>
      </c>
    </row>
    <row r="93" spans="1:9" x14ac:dyDescent="0.3">
      <c r="A93" t="s">
        <v>301</v>
      </c>
      <c r="B93" t="s">
        <v>292</v>
      </c>
      <c r="C93" t="s">
        <v>302</v>
      </c>
      <c r="D93" t="s">
        <v>11</v>
      </c>
      <c r="E93" t="s">
        <v>12</v>
      </c>
      <c r="F93">
        <v>50</v>
      </c>
      <c r="G93" t="s">
        <v>154</v>
      </c>
      <c r="H93">
        <v>2023</v>
      </c>
      <c r="I93" t="s">
        <v>624</v>
      </c>
    </row>
    <row r="94" spans="1:9" x14ac:dyDescent="0.3">
      <c r="A94" t="s">
        <v>34</v>
      </c>
      <c r="B94" t="s">
        <v>307</v>
      </c>
      <c r="C94" t="s">
        <v>310</v>
      </c>
      <c r="D94" t="s">
        <v>11</v>
      </c>
      <c r="E94" t="s">
        <v>12</v>
      </c>
      <c r="F94">
        <v>24.73</v>
      </c>
      <c r="G94" t="s">
        <v>154</v>
      </c>
      <c r="H94">
        <v>2023</v>
      </c>
      <c r="I94" t="s">
        <v>628</v>
      </c>
    </row>
    <row r="95" spans="1:9" x14ac:dyDescent="0.3">
      <c r="A95" t="s">
        <v>308</v>
      </c>
      <c r="B95" t="s">
        <v>307</v>
      </c>
      <c r="C95" t="s">
        <v>309</v>
      </c>
      <c r="D95" t="s">
        <v>11</v>
      </c>
      <c r="E95" t="s">
        <v>12</v>
      </c>
      <c r="F95">
        <v>29</v>
      </c>
      <c r="G95" t="s">
        <v>154</v>
      </c>
      <c r="H95">
        <v>2023</v>
      </c>
      <c r="I95" t="s">
        <v>624</v>
      </c>
    </row>
    <row r="96" spans="1:9" x14ac:dyDescent="0.3">
      <c r="A96" t="s">
        <v>311</v>
      </c>
      <c r="B96" t="s">
        <v>307</v>
      </c>
      <c r="C96" t="s">
        <v>312</v>
      </c>
      <c r="D96" t="s">
        <v>11</v>
      </c>
      <c r="E96" t="s">
        <v>12</v>
      </c>
      <c r="F96">
        <v>103.56</v>
      </c>
      <c r="G96" t="s">
        <v>154</v>
      </c>
      <c r="H96">
        <v>2023</v>
      </c>
      <c r="I96" t="s">
        <v>634</v>
      </c>
    </row>
    <row r="97" spans="1:9" x14ac:dyDescent="0.3">
      <c r="A97" t="s">
        <v>313</v>
      </c>
      <c r="B97" t="s">
        <v>307</v>
      </c>
      <c r="C97" t="s">
        <v>314</v>
      </c>
      <c r="D97" t="s">
        <v>315</v>
      </c>
      <c r="E97" t="s">
        <v>12</v>
      </c>
      <c r="F97">
        <v>8</v>
      </c>
      <c r="G97" t="s">
        <v>154</v>
      </c>
      <c r="H97">
        <v>2023</v>
      </c>
      <c r="I97" t="s">
        <v>315</v>
      </c>
    </row>
    <row r="98" spans="1:9" x14ac:dyDescent="0.3">
      <c r="A98" t="s">
        <v>313</v>
      </c>
      <c r="B98" t="s">
        <v>316</v>
      </c>
      <c r="C98" t="s">
        <v>317</v>
      </c>
      <c r="D98" t="s">
        <v>315</v>
      </c>
      <c r="E98" t="s">
        <v>12</v>
      </c>
      <c r="F98">
        <v>8</v>
      </c>
      <c r="G98" t="s">
        <v>154</v>
      </c>
      <c r="H98">
        <v>2023</v>
      </c>
      <c r="I98" t="s">
        <v>315</v>
      </c>
    </row>
    <row r="99" spans="1:9" x14ac:dyDescent="0.3">
      <c r="A99" t="s">
        <v>55</v>
      </c>
      <c r="B99" t="s">
        <v>318</v>
      </c>
      <c r="C99" t="s">
        <v>124</v>
      </c>
      <c r="D99" t="s">
        <v>11</v>
      </c>
      <c r="E99" t="s">
        <v>12</v>
      </c>
      <c r="F99">
        <v>83.65</v>
      </c>
      <c r="G99" t="s">
        <v>154</v>
      </c>
      <c r="H99">
        <v>2023</v>
      </c>
      <c r="I99" t="s">
        <v>629</v>
      </c>
    </row>
    <row r="100" spans="1:9" x14ac:dyDescent="0.3">
      <c r="A100" t="s">
        <v>74</v>
      </c>
      <c r="B100" t="s">
        <v>321</v>
      </c>
      <c r="C100" t="s">
        <v>324</v>
      </c>
      <c r="D100" t="s">
        <v>11</v>
      </c>
      <c r="E100" t="s">
        <v>12</v>
      </c>
      <c r="F100">
        <v>9</v>
      </c>
      <c r="G100" t="s">
        <v>154</v>
      </c>
      <c r="H100">
        <v>2023</v>
      </c>
      <c r="I100" t="s">
        <v>624</v>
      </c>
    </row>
    <row r="101" spans="1:9" x14ac:dyDescent="0.3">
      <c r="A101" t="s">
        <v>82</v>
      </c>
      <c r="B101" t="s">
        <v>321</v>
      </c>
      <c r="C101" t="s">
        <v>323</v>
      </c>
      <c r="D101" t="s">
        <v>11</v>
      </c>
      <c r="E101" t="s">
        <v>12</v>
      </c>
      <c r="F101">
        <v>121.23</v>
      </c>
      <c r="G101" t="s">
        <v>154</v>
      </c>
      <c r="H101">
        <v>2023</v>
      </c>
      <c r="I101" t="s">
        <v>624</v>
      </c>
    </row>
    <row r="102" spans="1:9" x14ac:dyDescent="0.3">
      <c r="A102" t="s">
        <v>82</v>
      </c>
      <c r="B102" t="s">
        <v>321</v>
      </c>
      <c r="C102" t="s">
        <v>327</v>
      </c>
      <c r="D102" t="s">
        <v>11</v>
      </c>
      <c r="E102" t="s">
        <v>12</v>
      </c>
      <c r="F102">
        <v>157.38</v>
      </c>
      <c r="G102" t="s">
        <v>154</v>
      </c>
      <c r="H102">
        <v>2023</v>
      </c>
      <c r="I102" t="s">
        <v>624</v>
      </c>
    </row>
    <row r="103" spans="1:9" x14ac:dyDescent="0.3">
      <c r="A103" t="s">
        <v>328</v>
      </c>
      <c r="B103" t="s">
        <v>321</v>
      </c>
      <c r="C103" t="s">
        <v>329</v>
      </c>
      <c r="D103" t="s">
        <v>11</v>
      </c>
      <c r="E103" t="s">
        <v>12</v>
      </c>
      <c r="F103">
        <v>23</v>
      </c>
      <c r="G103" t="s">
        <v>154</v>
      </c>
      <c r="H103">
        <v>2023</v>
      </c>
      <c r="I103" t="s">
        <v>628</v>
      </c>
    </row>
    <row r="104" spans="1:9" x14ac:dyDescent="0.3">
      <c r="A104" t="s">
        <v>191</v>
      </c>
      <c r="B104" t="s">
        <v>333</v>
      </c>
      <c r="C104" t="s">
        <v>334</v>
      </c>
      <c r="D104" t="s">
        <v>11</v>
      </c>
      <c r="E104" t="s">
        <v>12</v>
      </c>
      <c r="F104">
        <v>130</v>
      </c>
      <c r="G104" t="s">
        <v>154</v>
      </c>
      <c r="H104">
        <v>2023</v>
      </c>
      <c r="I104" t="s">
        <v>630</v>
      </c>
    </row>
    <row r="105" spans="1:9" x14ac:dyDescent="0.3">
      <c r="A105" t="s">
        <v>25</v>
      </c>
      <c r="B105" t="s">
        <v>333</v>
      </c>
      <c r="C105" t="s">
        <v>335</v>
      </c>
      <c r="D105" t="s">
        <v>11</v>
      </c>
      <c r="E105" t="s">
        <v>12</v>
      </c>
      <c r="F105">
        <v>43.84</v>
      </c>
      <c r="G105" t="s">
        <v>154</v>
      </c>
      <c r="H105">
        <v>2023</v>
      </c>
      <c r="I105" t="s">
        <v>637</v>
      </c>
    </row>
    <row r="106" spans="1:9" x14ac:dyDescent="0.3">
      <c r="A106" t="s">
        <v>74</v>
      </c>
      <c r="B106" t="s">
        <v>339</v>
      </c>
      <c r="C106" t="s">
        <v>340</v>
      </c>
      <c r="D106" t="s">
        <v>11</v>
      </c>
      <c r="E106" t="s">
        <v>12</v>
      </c>
      <c r="F106">
        <v>8.4499999999999993</v>
      </c>
      <c r="G106" t="s">
        <v>154</v>
      </c>
      <c r="H106">
        <v>2023</v>
      </c>
      <c r="I106" t="s">
        <v>624</v>
      </c>
    </row>
    <row r="107" spans="1:9" x14ac:dyDescent="0.3">
      <c r="A107" t="s">
        <v>74</v>
      </c>
      <c r="B107" t="s">
        <v>341</v>
      </c>
      <c r="C107" t="s">
        <v>344</v>
      </c>
      <c r="D107" t="s">
        <v>11</v>
      </c>
      <c r="E107" t="s">
        <v>12</v>
      </c>
      <c r="F107">
        <v>9</v>
      </c>
      <c r="G107" t="s">
        <v>343</v>
      </c>
      <c r="H107">
        <v>2023</v>
      </c>
      <c r="I107" t="s">
        <v>624</v>
      </c>
    </row>
    <row r="108" spans="1:9" x14ac:dyDescent="0.3">
      <c r="A108" t="s">
        <v>36</v>
      </c>
      <c r="B108" t="s">
        <v>341</v>
      </c>
      <c r="C108" t="s">
        <v>345</v>
      </c>
      <c r="D108" t="s">
        <v>11</v>
      </c>
      <c r="E108" t="s">
        <v>12</v>
      </c>
      <c r="F108">
        <v>98.43</v>
      </c>
      <c r="G108" t="s">
        <v>343</v>
      </c>
      <c r="H108">
        <v>2023</v>
      </c>
      <c r="I108" t="s">
        <v>624</v>
      </c>
    </row>
    <row r="109" spans="1:9" x14ac:dyDescent="0.3">
      <c r="A109" t="s">
        <v>22</v>
      </c>
      <c r="B109" t="s">
        <v>341</v>
      </c>
      <c r="C109" t="s">
        <v>342</v>
      </c>
      <c r="D109" t="s">
        <v>11</v>
      </c>
      <c r="E109" t="s">
        <v>12</v>
      </c>
      <c r="F109">
        <v>13</v>
      </c>
      <c r="G109" t="s">
        <v>343</v>
      </c>
      <c r="H109">
        <v>2023</v>
      </c>
      <c r="I109" t="s">
        <v>625</v>
      </c>
    </row>
    <row r="110" spans="1:9" x14ac:dyDescent="0.3">
      <c r="A110" t="s">
        <v>352</v>
      </c>
      <c r="B110" t="s">
        <v>348</v>
      </c>
      <c r="C110" t="s">
        <v>353</v>
      </c>
      <c r="D110" t="s">
        <v>11</v>
      </c>
      <c r="E110" t="s">
        <v>12</v>
      </c>
      <c r="F110">
        <v>16</v>
      </c>
      <c r="G110" t="s">
        <v>343</v>
      </c>
      <c r="H110">
        <v>2023</v>
      </c>
      <c r="I110" t="s">
        <v>624</v>
      </c>
    </row>
    <row r="111" spans="1:9" x14ac:dyDescent="0.3">
      <c r="A111" t="s">
        <v>55</v>
      </c>
      <c r="B111" t="s">
        <v>354</v>
      </c>
      <c r="C111" t="s">
        <v>363</v>
      </c>
      <c r="D111" t="s">
        <v>11</v>
      </c>
      <c r="E111" t="s">
        <v>12</v>
      </c>
      <c r="F111">
        <v>499.99</v>
      </c>
      <c r="G111" t="s">
        <v>343</v>
      </c>
      <c r="H111">
        <v>2023</v>
      </c>
      <c r="I111" t="s">
        <v>629</v>
      </c>
    </row>
    <row r="112" spans="1:9" x14ac:dyDescent="0.3">
      <c r="A112" t="s">
        <v>55</v>
      </c>
      <c r="B112" t="s">
        <v>354</v>
      </c>
      <c r="C112" t="s">
        <v>366</v>
      </c>
      <c r="D112" t="s">
        <v>11</v>
      </c>
      <c r="E112" t="s">
        <v>12</v>
      </c>
      <c r="F112">
        <v>639.23</v>
      </c>
      <c r="G112" t="s">
        <v>343</v>
      </c>
      <c r="H112">
        <v>2023</v>
      </c>
      <c r="I112" t="s">
        <v>629</v>
      </c>
    </row>
    <row r="113" spans="1:9" x14ac:dyDescent="0.3">
      <c r="A113" t="s">
        <v>364</v>
      </c>
      <c r="B113" t="s">
        <v>354</v>
      </c>
      <c r="C113" t="s">
        <v>365</v>
      </c>
      <c r="D113" t="s">
        <v>179</v>
      </c>
      <c r="E113" t="s">
        <v>12</v>
      </c>
      <c r="F113">
        <v>18</v>
      </c>
      <c r="G113" t="s">
        <v>343</v>
      </c>
      <c r="H113">
        <v>2023</v>
      </c>
      <c r="I113" t="s">
        <v>633</v>
      </c>
    </row>
    <row r="114" spans="1:9" x14ac:dyDescent="0.3">
      <c r="A114" t="s">
        <v>123</v>
      </c>
      <c r="B114" t="s">
        <v>354</v>
      </c>
      <c r="C114" t="s">
        <v>57</v>
      </c>
      <c r="D114" t="s">
        <v>11</v>
      </c>
      <c r="E114" t="s">
        <v>12</v>
      </c>
      <c r="F114">
        <v>86.44</v>
      </c>
      <c r="G114" t="s">
        <v>343</v>
      </c>
      <c r="H114">
        <v>2023</v>
      </c>
      <c r="I114" t="s">
        <v>624</v>
      </c>
    </row>
    <row r="115" spans="1:9" x14ac:dyDescent="0.3">
      <c r="A115" t="s">
        <v>74</v>
      </c>
      <c r="B115" t="s">
        <v>367</v>
      </c>
      <c r="C115" t="s">
        <v>368</v>
      </c>
      <c r="D115" t="s">
        <v>11</v>
      </c>
      <c r="E115" t="s">
        <v>12</v>
      </c>
      <c r="F115">
        <v>10.38</v>
      </c>
      <c r="G115" t="s">
        <v>343</v>
      </c>
      <c r="H115">
        <v>2023</v>
      </c>
      <c r="I115" t="s">
        <v>624</v>
      </c>
    </row>
    <row r="116" spans="1:9" x14ac:dyDescent="0.3">
      <c r="A116" t="s">
        <v>369</v>
      </c>
      <c r="B116" t="s">
        <v>367</v>
      </c>
      <c r="C116" t="s">
        <v>370</v>
      </c>
      <c r="D116" t="s">
        <v>11</v>
      </c>
      <c r="E116" t="s">
        <v>12</v>
      </c>
      <c r="F116">
        <v>7.7</v>
      </c>
      <c r="G116" t="s">
        <v>343</v>
      </c>
      <c r="H116">
        <v>2023</v>
      </c>
      <c r="I116" t="s">
        <v>634</v>
      </c>
    </row>
    <row r="117" spans="1:9" x14ac:dyDescent="0.3">
      <c r="A117" t="s">
        <v>82</v>
      </c>
      <c r="B117" t="s">
        <v>371</v>
      </c>
      <c r="C117" t="s">
        <v>372</v>
      </c>
      <c r="D117" t="s">
        <v>11</v>
      </c>
      <c r="E117" t="s">
        <v>12</v>
      </c>
      <c r="F117">
        <v>389.5</v>
      </c>
      <c r="G117" t="s">
        <v>343</v>
      </c>
      <c r="H117">
        <v>2023</v>
      </c>
      <c r="I117" t="s">
        <v>624</v>
      </c>
    </row>
    <row r="118" spans="1:9" x14ac:dyDescent="0.3">
      <c r="A118" t="s">
        <v>221</v>
      </c>
      <c r="B118" t="s">
        <v>374</v>
      </c>
      <c r="C118" t="s">
        <v>376</v>
      </c>
      <c r="D118" t="s">
        <v>11</v>
      </c>
      <c r="E118" t="s">
        <v>12</v>
      </c>
      <c r="F118">
        <v>19</v>
      </c>
      <c r="G118" t="s">
        <v>343</v>
      </c>
      <c r="H118">
        <v>2023</v>
      </c>
      <c r="I118" t="s">
        <v>624</v>
      </c>
    </row>
    <row r="119" spans="1:9" x14ac:dyDescent="0.3">
      <c r="A119" t="s">
        <v>379</v>
      </c>
      <c r="B119" t="s">
        <v>374</v>
      </c>
      <c r="C119" t="s">
        <v>380</v>
      </c>
      <c r="D119" t="s">
        <v>11</v>
      </c>
      <c r="E119" t="s">
        <v>12</v>
      </c>
      <c r="F119">
        <v>6.4</v>
      </c>
      <c r="G119" t="s">
        <v>343</v>
      </c>
      <c r="H119">
        <v>2023</v>
      </c>
      <c r="I119" t="s">
        <v>624</v>
      </c>
    </row>
    <row r="120" spans="1:9" x14ac:dyDescent="0.3">
      <c r="A120" t="s">
        <v>145</v>
      </c>
      <c r="B120" t="s">
        <v>374</v>
      </c>
      <c r="C120" t="s">
        <v>377</v>
      </c>
      <c r="D120" t="s">
        <v>11</v>
      </c>
      <c r="E120" t="s">
        <v>12</v>
      </c>
      <c r="F120">
        <v>19.850000000000001</v>
      </c>
      <c r="G120" t="s">
        <v>343</v>
      </c>
      <c r="H120">
        <v>2023</v>
      </c>
      <c r="I120" t="s">
        <v>624</v>
      </c>
    </row>
    <row r="121" spans="1:9" x14ac:dyDescent="0.3">
      <c r="A121" t="s">
        <v>373</v>
      </c>
      <c r="B121" t="s">
        <v>374</v>
      </c>
      <c r="C121" t="s">
        <v>375</v>
      </c>
      <c r="D121" t="s">
        <v>11</v>
      </c>
      <c r="E121" t="s">
        <v>12</v>
      </c>
      <c r="F121">
        <v>5.5</v>
      </c>
      <c r="G121" t="s">
        <v>343</v>
      </c>
      <c r="H121">
        <v>2023</v>
      </c>
      <c r="I121" t="s">
        <v>624</v>
      </c>
    </row>
    <row r="122" spans="1:9" x14ac:dyDescent="0.3">
      <c r="A122" t="s">
        <v>373</v>
      </c>
      <c r="B122" t="s">
        <v>374</v>
      </c>
      <c r="C122" t="s">
        <v>375</v>
      </c>
      <c r="D122" t="s">
        <v>11</v>
      </c>
      <c r="E122" t="s">
        <v>12</v>
      </c>
      <c r="F122">
        <v>29.9</v>
      </c>
      <c r="G122" t="s">
        <v>343</v>
      </c>
      <c r="H122">
        <v>2023</v>
      </c>
      <c r="I122" t="s">
        <v>624</v>
      </c>
    </row>
    <row r="123" spans="1:9" x14ac:dyDescent="0.3">
      <c r="A123" t="s">
        <v>288</v>
      </c>
      <c r="B123" t="s">
        <v>374</v>
      </c>
      <c r="C123" t="s">
        <v>378</v>
      </c>
      <c r="D123" t="s">
        <v>11</v>
      </c>
      <c r="E123" t="s">
        <v>12</v>
      </c>
      <c r="F123">
        <v>91.2</v>
      </c>
      <c r="G123" t="s">
        <v>343</v>
      </c>
      <c r="H123">
        <v>2023</v>
      </c>
      <c r="I123" t="s">
        <v>624</v>
      </c>
    </row>
    <row r="124" spans="1:9" x14ac:dyDescent="0.3">
      <c r="A124" t="s">
        <v>387</v>
      </c>
      <c r="B124" t="s">
        <v>381</v>
      </c>
      <c r="C124" t="s">
        <v>388</v>
      </c>
      <c r="D124" t="s">
        <v>11</v>
      </c>
      <c r="E124" t="s">
        <v>12</v>
      </c>
      <c r="F124">
        <v>48.52</v>
      </c>
      <c r="G124" t="s">
        <v>343</v>
      </c>
      <c r="H124">
        <v>2023</v>
      </c>
      <c r="I124" t="s">
        <v>631</v>
      </c>
    </row>
    <row r="125" spans="1:9" x14ac:dyDescent="0.3">
      <c r="A125" t="s">
        <v>237</v>
      </c>
      <c r="B125" t="s">
        <v>381</v>
      </c>
      <c r="C125" t="s">
        <v>382</v>
      </c>
      <c r="D125" t="s">
        <v>11</v>
      </c>
      <c r="E125" t="s">
        <v>12</v>
      </c>
      <c r="F125">
        <v>28.2</v>
      </c>
      <c r="G125" t="s">
        <v>343</v>
      </c>
      <c r="H125">
        <v>2023</v>
      </c>
      <c r="I125" t="s">
        <v>624</v>
      </c>
    </row>
    <row r="126" spans="1:9" x14ac:dyDescent="0.3">
      <c r="A126" t="s">
        <v>399</v>
      </c>
      <c r="B126" t="s">
        <v>393</v>
      </c>
      <c r="C126" t="s">
        <v>400</v>
      </c>
      <c r="D126" t="s">
        <v>11</v>
      </c>
      <c r="E126" t="s">
        <v>12</v>
      </c>
      <c r="F126">
        <v>81.88</v>
      </c>
      <c r="G126" t="s">
        <v>343</v>
      </c>
      <c r="H126">
        <v>2023</v>
      </c>
      <c r="I126" t="s">
        <v>624</v>
      </c>
    </row>
    <row r="127" spans="1:9" x14ac:dyDescent="0.3">
      <c r="A127" t="s">
        <v>123</v>
      </c>
      <c r="B127" t="s">
        <v>393</v>
      </c>
      <c r="C127" t="s">
        <v>57</v>
      </c>
      <c r="D127" t="s">
        <v>11</v>
      </c>
      <c r="E127" t="s">
        <v>12</v>
      </c>
      <c r="F127">
        <v>58.91</v>
      </c>
      <c r="G127" t="s">
        <v>343</v>
      </c>
      <c r="H127">
        <v>2023</v>
      </c>
      <c r="I127" t="s">
        <v>624</v>
      </c>
    </row>
    <row r="128" spans="1:9" x14ac:dyDescent="0.3">
      <c r="A128" t="s">
        <v>82</v>
      </c>
      <c r="B128" t="s">
        <v>393</v>
      </c>
      <c r="C128" t="s">
        <v>394</v>
      </c>
      <c r="D128" t="s">
        <v>11</v>
      </c>
      <c r="E128" t="s">
        <v>12</v>
      </c>
      <c r="F128">
        <v>16.53</v>
      </c>
      <c r="G128" t="s">
        <v>343</v>
      </c>
      <c r="H128">
        <v>2023</v>
      </c>
      <c r="I128" t="s">
        <v>624</v>
      </c>
    </row>
    <row r="129" spans="1:9" x14ac:dyDescent="0.3">
      <c r="A129" t="s">
        <v>82</v>
      </c>
      <c r="B129" t="s">
        <v>393</v>
      </c>
      <c r="C129" t="s">
        <v>398</v>
      </c>
      <c r="D129" t="s">
        <v>11</v>
      </c>
      <c r="E129" t="s">
        <v>12</v>
      </c>
      <c r="F129">
        <v>140.03</v>
      </c>
      <c r="G129" t="s">
        <v>343</v>
      </c>
      <c r="H129">
        <v>2023</v>
      </c>
      <c r="I129" t="s">
        <v>624</v>
      </c>
    </row>
    <row r="130" spans="1:9" x14ac:dyDescent="0.3">
      <c r="A130" t="s">
        <v>404</v>
      </c>
      <c r="B130" t="s">
        <v>401</v>
      </c>
      <c r="C130" t="s">
        <v>405</v>
      </c>
      <c r="D130" t="s">
        <v>11</v>
      </c>
      <c r="E130" t="s">
        <v>12</v>
      </c>
      <c r="F130">
        <v>115.15</v>
      </c>
      <c r="G130" t="s">
        <v>343</v>
      </c>
      <c r="H130">
        <v>2023</v>
      </c>
      <c r="I130" t="s">
        <v>624</v>
      </c>
    </row>
    <row r="131" spans="1:9" x14ac:dyDescent="0.3">
      <c r="A131" t="s">
        <v>123</v>
      </c>
      <c r="B131" t="s">
        <v>401</v>
      </c>
      <c r="C131" t="s">
        <v>57</v>
      </c>
      <c r="D131" t="s">
        <v>11</v>
      </c>
      <c r="E131" t="s">
        <v>12</v>
      </c>
      <c r="F131">
        <v>14</v>
      </c>
      <c r="G131" t="s">
        <v>343</v>
      </c>
      <c r="H131">
        <v>2023</v>
      </c>
      <c r="I131" t="s">
        <v>624</v>
      </c>
    </row>
    <row r="132" spans="1:9" x14ac:dyDescent="0.3">
      <c r="A132" t="s">
        <v>191</v>
      </c>
      <c r="B132" t="s">
        <v>407</v>
      </c>
      <c r="C132" t="s">
        <v>412</v>
      </c>
      <c r="D132" t="s">
        <v>11</v>
      </c>
      <c r="E132" t="s">
        <v>12</v>
      </c>
      <c r="F132">
        <v>45.58</v>
      </c>
      <c r="G132" t="s">
        <v>343</v>
      </c>
      <c r="H132">
        <v>2023</v>
      </c>
      <c r="I132" t="s">
        <v>630</v>
      </c>
    </row>
    <row r="133" spans="1:9" x14ac:dyDescent="0.3">
      <c r="A133" t="s">
        <v>409</v>
      </c>
      <c r="B133" t="s">
        <v>407</v>
      </c>
      <c r="C133" t="s">
        <v>410</v>
      </c>
      <c r="D133" t="s">
        <v>11</v>
      </c>
      <c r="E133" t="s">
        <v>12</v>
      </c>
      <c r="F133">
        <v>9.82</v>
      </c>
      <c r="G133" t="s">
        <v>343</v>
      </c>
      <c r="H133">
        <v>2023</v>
      </c>
      <c r="I133" t="s">
        <v>628</v>
      </c>
    </row>
    <row r="134" spans="1:9" x14ac:dyDescent="0.3">
      <c r="A134" t="s">
        <v>55</v>
      </c>
      <c r="B134" t="s">
        <v>413</v>
      </c>
      <c r="C134" t="s">
        <v>414</v>
      </c>
      <c r="D134" t="s">
        <v>11</v>
      </c>
      <c r="E134" t="s">
        <v>12</v>
      </c>
      <c r="F134">
        <v>32.17</v>
      </c>
      <c r="G134" t="s">
        <v>343</v>
      </c>
      <c r="H134">
        <v>2023</v>
      </c>
      <c r="I134" t="s">
        <v>629</v>
      </c>
    </row>
    <row r="135" spans="1:9" x14ac:dyDescent="0.3">
      <c r="A135" t="s">
        <v>55</v>
      </c>
      <c r="B135" t="s">
        <v>416</v>
      </c>
      <c r="C135" t="s">
        <v>124</v>
      </c>
      <c r="D135" t="s">
        <v>11</v>
      </c>
      <c r="E135" t="s">
        <v>12</v>
      </c>
      <c r="F135">
        <v>8.8000000000000007</v>
      </c>
      <c r="G135" t="s">
        <v>418</v>
      </c>
      <c r="H135">
        <v>2023</v>
      </c>
      <c r="I135" t="s">
        <v>629</v>
      </c>
    </row>
    <row r="136" spans="1:9" x14ac:dyDescent="0.3">
      <c r="A136" t="s">
        <v>420</v>
      </c>
      <c r="B136" t="s">
        <v>421</v>
      </c>
      <c r="C136" t="s">
        <v>422</v>
      </c>
      <c r="D136" t="s">
        <v>11</v>
      </c>
      <c r="E136" t="s">
        <v>12</v>
      </c>
      <c r="F136">
        <v>22.92</v>
      </c>
      <c r="G136" t="s">
        <v>418</v>
      </c>
      <c r="H136">
        <v>2023</v>
      </c>
      <c r="I136" t="s">
        <v>624</v>
      </c>
    </row>
    <row r="137" spans="1:9" x14ac:dyDescent="0.3">
      <c r="A137" t="s">
        <v>184</v>
      </c>
      <c r="B137" t="s">
        <v>421</v>
      </c>
      <c r="C137" t="s">
        <v>427</v>
      </c>
      <c r="D137" t="s">
        <v>11</v>
      </c>
      <c r="E137" t="s">
        <v>12</v>
      </c>
      <c r="F137">
        <v>8.89</v>
      </c>
      <c r="G137" t="s">
        <v>418</v>
      </c>
      <c r="H137">
        <v>2023</v>
      </c>
      <c r="I137" t="s">
        <v>624</v>
      </c>
    </row>
    <row r="138" spans="1:9" x14ac:dyDescent="0.3">
      <c r="A138" t="s">
        <v>423</v>
      </c>
      <c r="B138" t="s">
        <v>421</v>
      </c>
      <c r="C138" t="s">
        <v>424</v>
      </c>
      <c r="D138" t="s">
        <v>11</v>
      </c>
      <c r="E138" t="s">
        <v>12</v>
      </c>
      <c r="F138">
        <v>34</v>
      </c>
      <c r="G138" t="s">
        <v>418</v>
      </c>
      <c r="H138">
        <v>2023</v>
      </c>
      <c r="I138" t="s">
        <v>626</v>
      </c>
    </row>
    <row r="139" spans="1:9" x14ac:dyDescent="0.3">
      <c r="A139" t="s">
        <v>423</v>
      </c>
      <c r="B139" t="s">
        <v>421</v>
      </c>
      <c r="C139" t="s">
        <v>430</v>
      </c>
      <c r="D139" t="s">
        <v>11</v>
      </c>
      <c r="E139" t="s">
        <v>12</v>
      </c>
      <c r="F139">
        <v>27</v>
      </c>
      <c r="G139" t="s">
        <v>418</v>
      </c>
      <c r="H139">
        <v>2023</v>
      </c>
      <c r="I139" t="s">
        <v>626</v>
      </c>
    </row>
    <row r="140" spans="1:9" x14ac:dyDescent="0.3">
      <c r="A140" t="s">
        <v>22</v>
      </c>
      <c r="B140" t="s">
        <v>421</v>
      </c>
      <c r="C140" t="s">
        <v>429</v>
      </c>
      <c r="D140" t="s">
        <v>11</v>
      </c>
      <c r="E140" t="s">
        <v>12</v>
      </c>
      <c r="F140">
        <v>16</v>
      </c>
      <c r="G140" t="s">
        <v>418</v>
      </c>
      <c r="H140">
        <v>2023</v>
      </c>
      <c r="I140" t="s">
        <v>625</v>
      </c>
    </row>
    <row r="141" spans="1:9" x14ac:dyDescent="0.3">
      <c r="A141" t="s">
        <v>242</v>
      </c>
      <c r="B141" t="s">
        <v>421</v>
      </c>
      <c r="C141" t="s">
        <v>428</v>
      </c>
      <c r="D141" t="s">
        <v>11</v>
      </c>
      <c r="E141" t="s">
        <v>12</v>
      </c>
      <c r="F141">
        <v>7.16</v>
      </c>
      <c r="G141" t="s">
        <v>418</v>
      </c>
      <c r="H141">
        <v>2023</v>
      </c>
      <c r="I141" t="s">
        <v>624</v>
      </c>
    </row>
    <row r="142" spans="1:9" x14ac:dyDescent="0.3">
      <c r="A142" t="s">
        <v>184</v>
      </c>
      <c r="B142" t="s">
        <v>431</v>
      </c>
      <c r="C142" t="s">
        <v>433</v>
      </c>
      <c r="D142" t="s">
        <v>11</v>
      </c>
      <c r="E142" t="s">
        <v>12</v>
      </c>
      <c r="F142">
        <v>56.56</v>
      </c>
      <c r="G142" t="s">
        <v>418</v>
      </c>
      <c r="H142">
        <v>2023</v>
      </c>
      <c r="I142" t="s">
        <v>624</v>
      </c>
    </row>
    <row r="143" spans="1:9" x14ac:dyDescent="0.3">
      <c r="A143" t="s">
        <v>74</v>
      </c>
      <c r="B143" t="s">
        <v>431</v>
      </c>
      <c r="C143" t="s">
        <v>432</v>
      </c>
      <c r="D143" t="s">
        <v>11</v>
      </c>
      <c r="E143" t="s">
        <v>12</v>
      </c>
      <c r="F143">
        <v>20.18</v>
      </c>
      <c r="G143" t="s">
        <v>418</v>
      </c>
      <c r="H143">
        <v>2023</v>
      </c>
      <c r="I143" t="s">
        <v>624</v>
      </c>
    </row>
    <row r="144" spans="1:9" x14ac:dyDescent="0.3">
      <c r="A144" t="s">
        <v>434</v>
      </c>
      <c r="B144" t="s">
        <v>431</v>
      </c>
      <c r="C144" t="s">
        <v>435</v>
      </c>
      <c r="D144" t="s">
        <v>11</v>
      </c>
      <c r="E144" t="s">
        <v>12</v>
      </c>
      <c r="F144">
        <v>12.5</v>
      </c>
      <c r="G144" t="s">
        <v>418</v>
      </c>
      <c r="H144">
        <v>2023</v>
      </c>
      <c r="I144" t="s">
        <v>624</v>
      </c>
    </row>
    <row r="145" spans="1:9" x14ac:dyDescent="0.3">
      <c r="A145" t="s">
        <v>221</v>
      </c>
      <c r="B145" t="s">
        <v>436</v>
      </c>
      <c r="C145" t="s">
        <v>437</v>
      </c>
      <c r="D145" t="s">
        <v>11</v>
      </c>
      <c r="E145" t="s">
        <v>12</v>
      </c>
      <c r="F145">
        <v>26.95</v>
      </c>
      <c r="G145" t="s">
        <v>418</v>
      </c>
      <c r="H145">
        <v>2023</v>
      </c>
      <c r="I145" t="s">
        <v>624</v>
      </c>
    </row>
    <row r="146" spans="1:9" x14ac:dyDescent="0.3">
      <c r="A146" t="s">
        <v>221</v>
      </c>
      <c r="B146" t="s">
        <v>443</v>
      </c>
      <c r="C146" t="s">
        <v>437</v>
      </c>
      <c r="D146" t="s">
        <v>11</v>
      </c>
      <c r="E146" t="s">
        <v>12</v>
      </c>
      <c r="F146">
        <v>22.9</v>
      </c>
      <c r="G146" t="s">
        <v>418</v>
      </c>
      <c r="H146">
        <v>2023</v>
      </c>
      <c r="I146" t="s">
        <v>624</v>
      </c>
    </row>
    <row r="147" spans="1:9" x14ac:dyDescent="0.3">
      <c r="A147" t="s">
        <v>123</v>
      </c>
      <c r="B147" t="s">
        <v>443</v>
      </c>
      <c r="C147" t="s">
        <v>124</v>
      </c>
      <c r="D147" t="s">
        <v>11</v>
      </c>
      <c r="E147" t="s">
        <v>12</v>
      </c>
      <c r="F147">
        <v>83.98</v>
      </c>
      <c r="G147" t="s">
        <v>418</v>
      </c>
      <c r="H147">
        <v>2023</v>
      </c>
      <c r="I147" t="s">
        <v>624</v>
      </c>
    </row>
    <row r="148" spans="1:9" x14ac:dyDescent="0.3">
      <c r="A148" t="s">
        <v>82</v>
      </c>
      <c r="B148" t="s">
        <v>443</v>
      </c>
      <c r="C148" t="s">
        <v>445</v>
      </c>
      <c r="D148" t="s">
        <v>11</v>
      </c>
      <c r="E148" t="s">
        <v>12</v>
      </c>
      <c r="F148">
        <v>111.4</v>
      </c>
      <c r="G148" t="s">
        <v>418</v>
      </c>
      <c r="H148">
        <v>2023</v>
      </c>
      <c r="I148" t="s">
        <v>624</v>
      </c>
    </row>
    <row r="149" spans="1:9" x14ac:dyDescent="0.3">
      <c r="A149" t="s">
        <v>442</v>
      </c>
      <c r="B149" t="s">
        <v>443</v>
      </c>
      <c r="C149" t="s">
        <v>444</v>
      </c>
      <c r="D149" t="s">
        <v>11</v>
      </c>
      <c r="E149" t="s">
        <v>12</v>
      </c>
      <c r="F149">
        <v>22.5</v>
      </c>
      <c r="G149" t="s">
        <v>418</v>
      </c>
      <c r="H149">
        <v>2023</v>
      </c>
      <c r="I149" t="s">
        <v>624</v>
      </c>
    </row>
    <row r="150" spans="1:9" x14ac:dyDescent="0.3">
      <c r="A150" t="s">
        <v>442</v>
      </c>
      <c r="B150" t="s">
        <v>443</v>
      </c>
      <c r="C150" t="s">
        <v>446</v>
      </c>
      <c r="D150" t="s">
        <v>11</v>
      </c>
      <c r="E150" t="s">
        <v>12</v>
      </c>
      <c r="F150">
        <v>5.5</v>
      </c>
      <c r="G150" t="s">
        <v>418</v>
      </c>
      <c r="H150">
        <v>2023</v>
      </c>
      <c r="I150" t="s">
        <v>624</v>
      </c>
    </row>
    <row r="151" spans="1:9" x14ac:dyDescent="0.3">
      <c r="A151" t="s">
        <v>442</v>
      </c>
      <c r="B151" t="s">
        <v>443</v>
      </c>
      <c r="C151" t="s">
        <v>447</v>
      </c>
      <c r="D151" t="s">
        <v>11</v>
      </c>
      <c r="E151" t="s">
        <v>12</v>
      </c>
      <c r="F151">
        <v>32.5</v>
      </c>
      <c r="G151" t="s">
        <v>418</v>
      </c>
      <c r="H151">
        <v>2023</v>
      </c>
      <c r="I151" t="s">
        <v>624</v>
      </c>
    </row>
    <row r="152" spans="1:9" x14ac:dyDescent="0.3">
      <c r="A152" t="s">
        <v>442</v>
      </c>
      <c r="B152" t="s">
        <v>443</v>
      </c>
      <c r="C152" t="s">
        <v>448</v>
      </c>
      <c r="D152" t="s">
        <v>11</v>
      </c>
      <c r="E152" t="s">
        <v>12</v>
      </c>
      <c r="F152">
        <v>56.74</v>
      </c>
      <c r="G152" t="s">
        <v>418</v>
      </c>
      <c r="H152">
        <v>2023</v>
      </c>
      <c r="I152" t="s">
        <v>624</v>
      </c>
    </row>
    <row r="153" spans="1:9" x14ac:dyDescent="0.3">
      <c r="A153" t="s">
        <v>221</v>
      </c>
      <c r="B153" t="s">
        <v>449</v>
      </c>
      <c r="C153" t="s">
        <v>453</v>
      </c>
      <c r="D153" t="s">
        <v>11</v>
      </c>
      <c r="E153" t="s">
        <v>12</v>
      </c>
      <c r="F153">
        <v>28</v>
      </c>
      <c r="G153" t="s">
        <v>418</v>
      </c>
      <c r="H153">
        <v>2023</v>
      </c>
      <c r="I153" t="s">
        <v>624</v>
      </c>
    </row>
    <row r="154" spans="1:9" x14ac:dyDescent="0.3">
      <c r="A154" t="s">
        <v>454</v>
      </c>
      <c r="B154" t="s">
        <v>449</v>
      </c>
      <c r="C154" t="s">
        <v>455</v>
      </c>
      <c r="D154" t="s">
        <v>11</v>
      </c>
      <c r="E154" t="s">
        <v>12</v>
      </c>
      <c r="F154">
        <v>148.74</v>
      </c>
      <c r="G154" t="s">
        <v>418</v>
      </c>
      <c r="H154">
        <v>2023</v>
      </c>
      <c r="I154" t="s">
        <v>624</v>
      </c>
    </row>
    <row r="155" spans="1:9" x14ac:dyDescent="0.3">
      <c r="A155" t="s">
        <v>184</v>
      </c>
      <c r="B155" t="s">
        <v>449</v>
      </c>
      <c r="C155" t="s">
        <v>451</v>
      </c>
      <c r="D155" t="s">
        <v>11</v>
      </c>
      <c r="E155" t="s">
        <v>12</v>
      </c>
      <c r="F155">
        <v>48.95</v>
      </c>
      <c r="G155" t="s">
        <v>418</v>
      </c>
      <c r="H155">
        <v>2023</v>
      </c>
      <c r="I155" t="s">
        <v>624</v>
      </c>
    </row>
    <row r="156" spans="1:9" x14ac:dyDescent="0.3">
      <c r="A156" t="s">
        <v>184</v>
      </c>
      <c r="B156" t="s">
        <v>449</v>
      </c>
      <c r="C156" t="s">
        <v>456</v>
      </c>
      <c r="D156" t="s">
        <v>11</v>
      </c>
      <c r="E156" t="s">
        <v>12</v>
      </c>
      <c r="F156">
        <v>13.17</v>
      </c>
      <c r="G156" t="s">
        <v>418</v>
      </c>
      <c r="H156">
        <v>2023</v>
      </c>
      <c r="I156" t="s">
        <v>624</v>
      </c>
    </row>
    <row r="157" spans="1:9" x14ac:dyDescent="0.3">
      <c r="A157" t="s">
        <v>459</v>
      </c>
      <c r="B157" t="s">
        <v>449</v>
      </c>
      <c r="C157" t="s">
        <v>437</v>
      </c>
      <c r="D157" t="s">
        <v>11</v>
      </c>
      <c r="E157" t="s">
        <v>12</v>
      </c>
      <c r="F157">
        <v>141.46</v>
      </c>
      <c r="G157" t="s">
        <v>418</v>
      </c>
      <c r="H157">
        <v>2023</v>
      </c>
      <c r="I157" t="s">
        <v>624</v>
      </c>
    </row>
    <row r="158" spans="1:9" x14ac:dyDescent="0.3">
      <c r="A158" t="s">
        <v>457</v>
      </c>
      <c r="B158" t="s">
        <v>449</v>
      </c>
      <c r="C158" t="s">
        <v>458</v>
      </c>
      <c r="D158" t="s">
        <v>11</v>
      </c>
      <c r="E158" t="s">
        <v>12</v>
      </c>
      <c r="F158">
        <v>37</v>
      </c>
      <c r="G158" t="s">
        <v>418</v>
      </c>
      <c r="H158">
        <v>2023</v>
      </c>
      <c r="I158" t="s">
        <v>633</v>
      </c>
    </row>
    <row r="159" spans="1:9" x14ac:dyDescent="0.3">
      <c r="A159" t="s">
        <v>147</v>
      </c>
      <c r="B159" t="s">
        <v>449</v>
      </c>
      <c r="C159" t="s">
        <v>452</v>
      </c>
      <c r="D159" t="s">
        <v>11</v>
      </c>
      <c r="E159" t="s">
        <v>12</v>
      </c>
      <c r="F159">
        <v>840</v>
      </c>
      <c r="G159" t="s">
        <v>418</v>
      </c>
      <c r="H159">
        <v>2023</v>
      </c>
      <c r="I159" t="s">
        <v>624</v>
      </c>
    </row>
    <row r="160" spans="1:9" x14ac:dyDescent="0.3">
      <c r="A160" t="s">
        <v>242</v>
      </c>
      <c r="B160" t="s">
        <v>449</v>
      </c>
      <c r="C160" t="s">
        <v>450</v>
      </c>
      <c r="D160" t="s">
        <v>11</v>
      </c>
      <c r="E160" t="s">
        <v>12</v>
      </c>
      <c r="F160">
        <v>88.71</v>
      </c>
      <c r="G160" t="s">
        <v>418</v>
      </c>
      <c r="H160">
        <v>2023</v>
      </c>
      <c r="I160" t="s">
        <v>624</v>
      </c>
    </row>
    <row r="161" spans="1:9" x14ac:dyDescent="0.3">
      <c r="A161" t="s">
        <v>184</v>
      </c>
      <c r="B161" t="s">
        <v>460</v>
      </c>
      <c r="C161" t="s">
        <v>469</v>
      </c>
      <c r="D161" t="s">
        <v>11</v>
      </c>
      <c r="E161" t="s">
        <v>12</v>
      </c>
      <c r="F161">
        <v>3.31</v>
      </c>
      <c r="G161" t="s">
        <v>418</v>
      </c>
      <c r="H161">
        <v>2023</v>
      </c>
      <c r="I161" t="s">
        <v>624</v>
      </c>
    </row>
    <row r="162" spans="1:9" x14ac:dyDescent="0.3">
      <c r="A162" t="s">
        <v>55</v>
      </c>
      <c r="B162" t="s">
        <v>460</v>
      </c>
      <c r="C162" t="s">
        <v>461</v>
      </c>
      <c r="D162" t="s">
        <v>11</v>
      </c>
      <c r="E162" t="s">
        <v>12</v>
      </c>
      <c r="F162">
        <v>517.51</v>
      </c>
      <c r="G162" t="s">
        <v>418</v>
      </c>
      <c r="H162">
        <v>2023</v>
      </c>
      <c r="I162" t="s">
        <v>629</v>
      </c>
    </row>
    <row r="163" spans="1:9" x14ac:dyDescent="0.3">
      <c r="A163" t="s">
        <v>463</v>
      </c>
      <c r="B163" t="s">
        <v>460</v>
      </c>
      <c r="C163" t="s">
        <v>464</v>
      </c>
      <c r="D163" t="s">
        <v>11</v>
      </c>
      <c r="E163" t="s">
        <v>12</v>
      </c>
      <c r="F163">
        <v>200</v>
      </c>
      <c r="G163" t="s">
        <v>418</v>
      </c>
      <c r="H163">
        <v>2023</v>
      </c>
      <c r="I163" t="s">
        <v>624</v>
      </c>
    </row>
    <row r="164" spans="1:9" x14ac:dyDescent="0.3">
      <c r="A164" t="s">
        <v>462</v>
      </c>
      <c r="B164" t="s">
        <v>460</v>
      </c>
      <c r="C164" t="s">
        <v>461</v>
      </c>
      <c r="D164" t="s">
        <v>11</v>
      </c>
      <c r="E164" t="s">
        <v>12</v>
      </c>
      <c r="F164">
        <v>119.99</v>
      </c>
      <c r="G164" t="s">
        <v>418</v>
      </c>
      <c r="H164">
        <v>2023</v>
      </c>
      <c r="I164" t="s">
        <v>630</v>
      </c>
    </row>
    <row r="165" spans="1:9" x14ac:dyDescent="0.3">
      <c r="A165" t="s">
        <v>373</v>
      </c>
      <c r="B165" t="s">
        <v>460</v>
      </c>
      <c r="C165" t="s">
        <v>468</v>
      </c>
      <c r="D165" t="s">
        <v>11</v>
      </c>
      <c r="E165" t="s">
        <v>12</v>
      </c>
      <c r="F165">
        <v>11.96</v>
      </c>
      <c r="G165" t="s">
        <v>418</v>
      </c>
      <c r="H165">
        <v>2023</v>
      </c>
      <c r="I165" t="s">
        <v>624</v>
      </c>
    </row>
    <row r="166" spans="1:9" x14ac:dyDescent="0.3">
      <c r="A166" t="s">
        <v>466</v>
      </c>
      <c r="B166" t="s">
        <v>460</v>
      </c>
      <c r="C166" t="s">
        <v>467</v>
      </c>
      <c r="D166" t="s">
        <v>11</v>
      </c>
      <c r="E166" t="s">
        <v>12</v>
      </c>
      <c r="F166">
        <v>58.2</v>
      </c>
      <c r="G166" t="s">
        <v>418</v>
      </c>
      <c r="H166">
        <v>2023</v>
      </c>
      <c r="I166" t="s">
        <v>624</v>
      </c>
    </row>
    <row r="167" spans="1:9" x14ac:dyDescent="0.3">
      <c r="A167" t="s">
        <v>184</v>
      </c>
      <c r="B167" t="s">
        <v>473</v>
      </c>
      <c r="C167" t="s">
        <v>478</v>
      </c>
      <c r="D167" t="s">
        <v>11</v>
      </c>
      <c r="E167" t="s">
        <v>12</v>
      </c>
      <c r="F167">
        <v>46.91</v>
      </c>
      <c r="G167" t="s">
        <v>418</v>
      </c>
      <c r="H167">
        <v>2023</v>
      </c>
      <c r="I167" t="s">
        <v>624</v>
      </c>
    </row>
    <row r="168" spans="1:9" x14ac:dyDescent="0.3">
      <c r="A168" t="s">
        <v>475</v>
      </c>
      <c r="B168" t="s">
        <v>473</v>
      </c>
      <c r="C168" t="s">
        <v>476</v>
      </c>
      <c r="D168" t="s">
        <v>472</v>
      </c>
      <c r="E168" t="s">
        <v>12</v>
      </c>
      <c r="F168">
        <v>43.68</v>
      </c>
      <c r="G168" t="s">
        <v>418</v>
      </c>
      <c r="H168">
        <v>2023</v>
      </c>
      <c r="I168" t="s">
        <v>472</v>
      </c>
    </row>
    <row r="169" spans="1:9" x14ac:dyDescent="0.3">
      <c r="A169" t="s">
        <v>466</v>
      </c>
      <c r="B169" t="s">
        <v>473</v>
      </c>
      <c r="C169" t="s">
        <v>474</v>
      </c>
      <c r="D169" t="s">
        <v>11</v>
      </c>
      <c r="E169" t="s">
        <v>12</v>
      </c>
      <c r="F169">
        <v>26.45</v>
      </c>
      <c r="G169" t="s">
        <v>418</v>
      </c>
      <c r="H169">
        <v>2023</v>
      </c>
      <c r="I169" t="s">
        <v>624</v>
      </c>
    </row>
    <row r="170" spans="1:9" x14ac:dyDescent="0.3">
      <c r="A170" t="s">
        <v>74</v>
      </c>
      <c r="B170" t="s">
        <v>482</v>
      </c>
      <c r="C170" t="s">
        <v>483</v>
      </c>
      <c r="D170" t="s">
        <v>11</v>
      </c>
      <c r="E170" t="s">
        <v>12</v>
      </c>
      <c r="F170">
        <v>15.94</v>
      </c>
      <c r="G170" t="s">
        <v>418</v>
      </c>
      <c r="H170">
        <v>2023</v>
      </c>
      <c r="I170" t="s">
        <v>624</v>
      </c>
    </row>
    <row r="171" spans="1:9" x14ac:dyDescent="0.3">
      <c r="A171" t="s">
        <v>484</v>
      </c>
      <c r="B171" t="s">
        <v>482</v>
      </c>
      <c r="C171" t="s">
        <v>485</v>
      </c>
      <c r="D171" t="s">
        <v>11</v>
      </c>
      <c r="E171" t="s">
        <v>12</v>
      </c>
      <c r="F171">
        <v>20.65</v>
      </c>
      <c r="G171" t="s">
        <v>418</v>
      </c>
      <c r="H171">
        <v>2023</v>
      </c>
      <c r="I171" t="s">
        <v>624</v>
      </c>
    </row>
    <row r="172" spans="1:9" x14ac:dyDescent="0.3">
      <c r="A172" t="s">
        <v>74</v>
      </c>
      <c r="B172" t="s">
        <v>486</v>
      </c>
      <c r="C172" t="s">
        <v>487</v>
      </c>
      <c r="D172" t="s">
        <v>11</v>
      </c>
      <c r="E172" t="s">
        <v>12</v>
      </c>
      <c r="F172">
        <v>9.4</v>
      </c>
      <c r="G172" t="s">
        <v>418</v>
      </c>
      <c r="H172">
        <v>2023</v>
      </c>
      <c r="I172" t="s">
        <v>624</v>
      </c>
    </row>
    <row r="173" spans="1:9" x14ac:dyDescent="0.3">
      <c r="A173" t="s">
        <v>74</v>
      </c>
      <c r="B173" t="s">
        <v>488</v>
      </c>
      <c r="C173" t="s">
        <v>489</v>
      </c>
      <c r="D173" t="s">
        <v>11</v>
      </c>
      <c r="E173" t="s">
        <v>12</v>
      </c>
      <c r="F173">
        <v>7.08</v>
      </c>
      <c r="G173" t="s">
        <v>418</v>
      </c>
      <c r="H173">
        <v>2023</v>
      </c>
      <c r="I173" t="s">
        <v>624</v>
      </c>
    </row>
    <row r="174" spans="1:9" x14ac:dyDescent="0.3">
      <c r="A174" t="s">
        <v>66</v>
      </c>
      <c r="B174" t="s">
        <v>488</v>
      </c>
      <c r="C174" t="s">
        <v>490</v>
      </c>
      <c r="D174" t="s">
        <v>11</v>
      </c>
      <c r="E174" t="s">
        <v>12</v>
      </c>
      <c r="F174">
        <v>8.66</v>
      </c>
      <c r="G174" t="s">
        <v>418</v>
      </c>
      <c r="H174">
        <v>2023</v>
      </c>
      <c r="I174" t="s">
        <v>626</v>
      </c>
    </row>
    <row r="175" spans="1:9" x14ac:dyDescent="0.3">
      <c r="A175" t="s">
        <v>74</v>
      </c>
      <c r="B175" t="s">
        <v>494</v>
      </c>
      <c r="C175" t="s">
        <v>495</v>
      </c>
      <c r="D175" t="s">
        <v>11</v>
      </c>
      <c r="E175" t="s">
        <v>12</v>
      </c>
      <c r="F175">
        <v>28.29</v>
      </c>
      <c r="G175" t="s">
        <v>418</v>
      </c>
      <c r="H175">
        <v>2023</v>
      </c>
      <c r="I175" t="s">
        <v>624</v>
      </c>
    </row>
    <row r="176" spans="1:9" x14ac:dyDescent="0.3">
      <c r="A176" t="s">
        <v>55</v>
      </c>
      <c r="B176" t="s">
        <v>496</v>
      </c>
      <c r="C176" t="s">
        <v>497</v>
      </c>
      <c r="D176" t="s">
        <v>11</v>
      </c>
      <c r="E176" t="s">
        <v>12</v>
      </c>
      <c r="F176">
        <v>40.07</v>
      </c>
      <c r="G176" t="s">
        <v>418</v>
      </c>
      <c r="H176">
        <v>2023</v>
      </c>
      <c r="I176" t="s">
        <v>629</v>
      </c>
    </row>
    <row r="177" spans="1:9" x14ac:dyDescent="0.3">
      <c r="A177" t="s">
        <v>68</v>
      </c>
      <c r="B177" t="s">
        <v>496</v>
      </c>
      <c r="C177" t="s">
        <v>498</v>
      </c>
      <c r="D177" t="s">
        <v>11</v>
      </c>
      <c r="E177" t="s">
        <v>12</v>
      </c>
      <c r="F177">
        <v>7.89</v>
      </c>
      <c r="G177" t="s">
        <v>418</v>
      </c>
      <c r="H177">
        <v>2023</v>
      </c>
      <c r="I177" t="s">
        <v>635</v>
      </c>
    </row>
    <row r="178" spans="1:9" x14ac:dyDescent="0.3">
      <c r="A178" t="s">
        <v>55</v>
      </c>
      <c r="B178" t="s">
        <v>504</v>
      </c>
      <c r="C178" t="s">
        <v>505</v>
      </c>
      <c r="D178" t="s">
        <v>11</v>
      </c>
      <c r="E178" t="s">
        <v>12</v>
      </c>
      <c r="F178">
        <v>43.05</v>
      </c>
      <c r="G178" t="s">
        <v>500</v>
      </c>
      <c r="H178">
        <v>2023</v>
      </c>
      <c r="I178" t="s">
        <v>629</v>
      </c>
    </row>
    <row r="179" spans="1:9" x14ac:dyDescent="0.3">
      <c r="A179" t="s">
        <v>55</v>
      </c>
      <c r="B179" t="s">
        <v>504</v>
      </c>
      <c r="C179" t="s">
        <v>506</v>
      </c>
      <c r="D179" t="s">
        <v>11</v>
      </c>
      <c r="E179" t="s">
        <v>12</v>
      </c>
      <c r="F179">
        <v>60.32</v>
      </c>
      <c r="G179" t="s">
        <v>500</v>
      </c>
      <c r="H179">
        <v>2023</v>
      </c>
      <c r="I179" t="s">
        <v>629</v>
      </c>
    </row>
    <row r="180" spans="1:9" x14ac:dyDescent="0.3">
      <c r="A180" t="s">
        <v>55</v>
      </c>
      <c r="B180" t="s">
        <v>508</v>
      </c>
      <c r="C180" t="s">
        <v>509</v>
      </c>
      <c r="D180" t="s">
        <v>11</v>
      </c>
      <c r="E180" t="s">
        <v>12</v>
      </c>
      <c r="F180">
        <v>152.27000000000001</v>
      </c>
      <c r="G180" t="s">
        <v>500</v>
      </c>
      <c r="H180">
        <v>2023</v>
      </c>
      <c r="I180" t="s">
        <v>629</v>
      </c>
    </row>
    <row r="181" spans="1:9" x14ac:dyDescent="0.3">
      <c r="A181" t="s">
        <v>55</v>
      </c>
      <c r="B181" t="s">
        <v>508</v>
      </c>
      <c r="C181" t="s">
        <v>510</v>
      </c>
      <c r="D181" t="s">
        <v>11</v>
      </c>
      <c r="E181" t="s">
        <v>12</v>
      </c>
      <c r="F181">
        <v>43.14</v>
      </c>
      <c r="G181" t="s">
        <v>500</v>
      </c>
      <c r="H181">
        <v>2023</v>
      </c>
      <c r="I181" t="s">
        <v>629</v>
      </c>
    </row>
    <row r="182" spans="1:9" x14ac:dyDescent="0.3">
      <c r="A182" t="s">
        <v>55</v>
      </c>
      <c r="B182" t="s">
        <v>513</v>
      </c>
      <c r="C182" t="s">
        <v>510</v>
      </c>
      <c r="D182" t="s">
        <v>11</v>
      </c>
      <c r="E182" t="s">
        <v>12</v>
      </c>
      <c r="F182">
        <v>49.19</v>
      </c>
      <c r="G182" t="s">
        <v>500</v>
      </c>
      <c r="H182">
        <v>2023</v>
      </c>
      <c r="I182" t="s">
        <v>629</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2D277-EF01-4B7F-A687-378976A3614F}">
  <dimension ref="A1:N57"/>
  <sheetViews>
    <sheetView topLeftCell="A31" zoomScale="85" zoomScaleNormal="85" workbookViewId="0">
      <selection activeCell="I8" sqref="I8"/>
    </sheetView>
  </sheetViews>
  <sheetFormatPr defaultRowHeight="15.75" x14ac:dyDescent="0.25"/>
  <cols>
    <col min="1" max="1" width="13.69921875" style="15" bestFit="1" customWidth="1"/>
    <col min="2" max="2" width="8.796875" style="16"/>
    <col min="3" max="3" width="21.5" style="15" bestFit="1" customWidth="1"/>
    <col min="4" max="5" width="0" style="15" hidden="1" customWidth="1"/>
    <col min="6" max="6" width="9.796875" style="15" customWidth="1"/>
    <col min="7" max="7" width="0" style="15" hidden="1" customWidth="1"/>
    <col min="8" max="8" width="12.59765625" style="15" bestFit="1" customWidth="1"/>
    <col min="9" max="9" width="20.59765625" style="15" bestFit="1" customWidth="1"/>
    <col min="10" max="10" width="11.8984375" style="15" customWidth="1"/>
    <col min="11" max="11" width="11.59765625" style="15" customWidth="1"/>
    <col min="12" max="13" width="13.09765625" style="15" customWidth="1"/>
    <col min="14" max="16384" width="8.796875" style="15"/>
  </cols>
  <sheetData>
    <row r="1" spans="1:8" ht="16.5" thickBot="1" x14ac:dyDescent="0.3">
      <c r="A1" s="75" t="s">
        <v>773</v>
      </c>
      <c r="B1" s="76"/>
      <c r="C1" s="77"/>
    </row>
    <row r="2" spans="1:8" ht="16.5" thickBot="1" x14ac:dyDescent="0.3">
      <c r="A2" s="78" t="s">
        <v>660</v>
      </c>
      <c r="B2" s="78" t="s">
        <v>520</v>
      </c>
      <c r="C2" s="78" t="s">
        <v>661</v>
      </c>
    </row>
    <row r="3" spans="1:8" x14ac:dyDescent="0.25">
      <c r="A3" s="21" t="s">
        <v>659</v>
      </c>
      <c r="B3" s="22">
        <v>44473</v>
      </c>
      <c r="C3" s="23">
        <v>69.73</v>
      </c>
    </row>
    <row r="4" spans="1:8" x14ac:dyDescent="0.25">
      <c r="A4" s="21" t="s">
        <v>659</v>
      </c>
      <c r="B4" s="22">
        <v>44935</v>
      </c>
      <c r="C4" s="23">
        <v>46.4</v>
      </c>
    </row>
    <row r="5" spans="1:8" x14ac:dyDescent="0.25">
      <c r="A5" s="21" t="s">
        <v>659</v>
      </c>
      <c r="B5" s="22">
        <v>44978</v>
      </c>
      <c r="C5" s="23">
        <v>80.36</v>
      </c>
      <c r="H5" s="30"/>
    </row>
    <row r="6" spans="1:8" x14ac:dyDescent="0.25">
      <c r="A6" s="21" t="s">
        <v>55</v>
      </c>
      <c r="B6" s="22">
        <v>45015</v>
      </c>
      <c r="C6" s="23">
        <v>67.63</v>
      </c>
      <c r="H6" s="30"/>
    </row>
    <row r="7" spans="1:8" x14ac:dyDescent="0.25">
      <c r="A7" s="21" t="s">
        <v>55</v>
      </c>
      <c r="B7" s="22">
        <v>45229</v>
      </c>
      <c r="C7" s="23">
        <v>61.17</v>
      </c>
      <c r="H7" s="30"/>
    </row>
    <row r="8" spans="1:8" x14ac:dyDescent="0.25">
      <c r="A8" s="21" t="s">
        <v>659</v>
      </c>
      <c r="B8" s="22">
        <v>45271</v>
      </c>
      <c r="C8" s="23">
        <v>46.4</v>
      </c>
      <c r="H8" s="30"/>
    </row>
    <row r="9" spans="1:8" x14ac:dyDescent="0.25">
      <c r="A9" s="21" t="s">
        <v>55</v>
      </c>
      <c r="B9" s="22">
        <v>45359</v>
      </c>
      <c r="C9" s="23">
        <v>47.61</v>
      </c>
    </row>
    <row r="10" spans="1:8" x14ac:dyDescent="0.25">
      <c r="A10" s="21" t="s">
        <v>55</v>
      </c>
      <c r="B10" s="22">
        <v>45362</v>
      </c>
      <c r="C10" s="23">
        <v>33.130000000000003</v>
      </c>
    </row>
    <row r="11" spans="1:8" x14ac:dyDescent="0.25">
      <c r="A11" s="21" t="s">
        <v>55</v>
      </c>
      <c r="B11" s="22">
        <v>45433</v>
      </c>
      <c r="C11" s="23">
        <v>55.16</v>
      </c>
    </row>
    <row r="12" spans="1:8" x14ac:dyDescent="0.25">
      <c r="A12" s="21" t="s">
        <v>55</v>
      </c>
      <c r="B12" s="22">
        <v>45446</v>
      </c>
      <c r="C12" s="23">
        <v>38.47</v>
      </c>
    </row>
    <row r="13" spans="1:8" x14ac:dyDescent="0.25">
      <c r="A13" s="21" t="s">
        <v>55</v>
      </c>
      <c r="B13" s="22">
        <v>45498</v>
      </c>
      <c r="C13" s="23">
        <v>29.25</v>
      </c>
    </row>
    <row r="14" spans="1:8" x14ac:dyDescent="0.25">
      <c r="A14" s="21" t="s">
        <v>55</v>
      </c>
      <c r="B14" s="22">
        <v>45551</v>
      </c>
      <c r="C14" s="23">
        <v>47.19</v>
      </c>
    </row>
    <row r="15" spans="1:8" x14ac:dyDescent="0.25">
      <c r="A15" s="21" t="s">
        <v>55</v>
      </c>
      <c r="B15" s="22">
        <v>45576</v>
      </c>
      <c r="C15" s="23">
        <v>56.07</v>
      </c>
    </row>
    <row r="16" spans="1:8" x14ac:dyDescent="0.25">
      <c r="A16" s="21" t="s">
        <v>55</v>
      </c>
      <c r="B16" s="22">
        <v>45592</v>
      </c>
      <c r="C16" s="23">
        <v>23.16</v>
      </c>
    </row>
    <row r="17" spans="1:13" x14ac:dyDescent="0.25">
      <c r="A17" s="21" t="s">
        <v>55</v>
      </c>
      <c r="B17" s="22">
        <v>45592</v>
      </c>
      <c r="C17" s="23">
        <v>34.64</v>
      </c>
    </row>
    <row r="18" spans="1:13" x14ac:dyDescent="0.25">
      <c r="A18" s="21" t="s">
        <v>55</v>
      </c>
      <c r="B18" s="22">
        <v>45675</v>
      </c>
      <c r="C18" s="23">
        <v>65.64</v>
      </c>
    </row>
    <row r="19" spans="1:13" ht="16.5" thickBot="1" x14ac:dyDescent="0.3">
      <c r="A19" s="24" t="s">
        <v>55</v>
      </c>
      <c r="B19" s="25">
        <v>45686</v>
      </c>
      <c r="C19" s="26">
        <v>35.24</v>
      </c>
    </row>
    <row r="20" spans="1:13" x14ac:dyDescent="0.25">
      <c r="B20" s="15"/>
    </row>
    <row r="21" spans="1:13" ht="16.5" thickBot="1" x14ac:dyDescent="0.3">
      <c r="B21" s="29"/>
    </row>
    <row r="22" spans="1:13" ht="16.5" thickBot="1" x14ac:dyDescent="0.3">
      <c r="A22" s="27" t="s">
        <v>665</v>
      </c>
      <c r="B22" s="66"/>
      <c r="C22" s="28"/>
      <c r="D22" s="28"/>
      <c r="E22" s="28"/>
      <c r="F22" s="28"/>
      <c r="G22" s="28"/>
      <c r="H22" s="28"/>
      <c r="I22" s="28"/>
      <c r="J22" s="28"/>
      <c r="K22" s="28"/>
      <c r="L22" s="28"/>
      <c r="M22" s="67"/>
    </row>
    <row r="23" spans="1:13" ht="63" x14ac:dyDescent="0.25">
      <c r="A23" s="68" t="s">
        <v>0</v>
      </c>
      <c r="B23" s="69" t="s">
        <v>520</v>
      </c>
      <c r="C23" s="70" t="s">
        <v>2</v>
      </c>
      <c r="D23" s="71" t="s">
        <v>3</v>
      </c>
      <c r="E23" s="71" t="s">
        <v>4</v>
      </c>
      <c r="F23" s="72" t="s">
        <v>5</v>
      </c>
      <c r="G23" s="71" t="s">
        <v>7</v>
      </c>
      <c r="H23" s="70" t="s">
        <v>662</v>
      </c>
      <c r="I23" s="70" t="s">
        <v>602</v>
      </c>
      <c r="J23" s="73" t="s">
        <v>667</v>
      </c>
      <c r="K23" s="73" t="s">
        <v>706</v>
      </c>
      <c r="L23" s="106" t="s">
        <v>705</v>
      </c>
      <c r="M23" s="74" t="s">
        <v>674</v>
      </c>
    </row>
    <row r="24" spans="1:13" ht="47.25" x14ac:dyDescent="0.25">
      <c r="A24" s="37" t="s">
        <v>55</v>
      </c>
      <c r="B24" s="18" t="s">
        <v>528</v>
      </c>
      <c r="C24" s="19" t="s">
        <v>57</v>
      </c>
      <c r="D24" s="17" t="s">
        <v>11</v>
      </c>
      <c r="E24" s="17" t="s">
        <v>12</v>
      </c>
      <c r="F24" s="20">
        <v>53.87</v>
      </c>
      <c r="G24" s="17">
        <v>2023</v>
      </c>
      <c r="H24" s="17">
        <f>B24-B6</f>
        <v>25</v>
      </c>
      <c r="I24" s="31" t="s">
        <v>666</v>
      </c>
      <c r="J24" s="44">
        <f t="shared" ref="J24:J39" si="0">F24/5</f>
        <v>10.773999999999999</v>
      </c>
      <c r="K24" s="102">
        <f>J24*18</f>
        <v>193.93199999999999</v>
      </c>
      <c r="L24" s="107">
        <f>J24*23</f>
        <v>247.80199999999999</v>
      </c>
      <c r="M24" s="43">
        <f>K24/H24</f>
        <v>7.7572799999999997</v>
      </c>
    </row>
    <row r="25" spans="1:13" x14ac:dyDescent="0.25">
      <c r="A25" s="37" t="s">
        <v>123</v>
      </c>
      <c r="B25" s="18" t="s">
        <v>539</v>
      </c>
      <c r="C25" s="19" t="s">
        <v>124</v>
      </c>
      <c r="D25" s="17" t="s">
        <v>11</v>
      </c>
      <c r="E25" s="17" t="s">
        <v>12</v>
      </c>
      <c r="F25" s="20">
        <v>70.239999999999995</v>
      </c>
      <c r="G25" s="17">
        <v>2023</v>
      </c>
      <c r="H25" s="17">
        <f t="shared" ref="H25:H39" si="1">B25-B24</f>
        <v>25</v>
      </c>
      <c r="I25" s="19"/>
      <c r="J25" s="44">
        <f t="shared" si="0"/>
        <v>14.047999999999998</v>
      </c>
      <c r="K25" s="102">
        <f t="shared" ref="K25:K38" si="2">J25*18</f>
        <v>252.86399999999998</v>
      </c>
      <c r="L25" s="107">
        <f t="shared" ref="L25:L39" si="3">J25*23</f>
        <v>323.10399999999998</v>
      </c>
      <c r="M25" s="43">
        <f>K25/H25</f>
        <v>10.114559999999999</v>
      </c>
    </row>
    <row r="26" spans="1:13" x14ac:dyDescent="0.25">
      <c r="A26" s="37" t="s">
        <v>123</v>
      </c>
      <c r="B26" s="18" t="s">
        <v>542</v>
      </c>
      <c r="C26" s="19" t="s">
        <v>135</v>
      </c>
      <c r="D26" s="17" t="s">
        <v>11</v>
      </c>
      <c r="E26" s="17" t="s">
        <v>12</v>
      </c>
      <c r="F26" s="20">
        <v>60</v>
      </c>
      <c r="G26" s="17">
        <v>2023</v>
      </c>
      <c r="H26" s="17">
        <f t="shared" si="1"/>
        <v>7</v>
      </c>
      <c r="I26" s="19"/>
      <c r="J26" s="44">
        <f t="shared" si="0"/>
        <v>12</v>
      </c>
      <c r="K26" s="102">
        <f t="shared" si="2"/>
        <v>216</v>
      </c>
      <c r="L26" s="107">
        <f t="shared" si="3"/>
        <v>276</v>
      </c>
      <c r="M26" s="43">
        <f t="shared" ref="M26:M39" si="4">K26/H26</f>
        <v>30.857142857142858</v>
      </c>
    </row>
    <row r="27" spans="1:13" x14ac:dyDescent="0.25">
      <c r="A27" s="37" t="s">
        <v>123</v>
      </c>
      <c r="B27" s="18" t="s">
        <v>544</v>
      </c>
      <c r="C27" s="19" t="s">
        <v>124</v>
      </c>
      <c r="D27" s="17" t="s">
        <v>11</v>
      </c>
      <c r="E27" s="17" t="s">
        <v>12</v>
      </c>
      <c r="F27" s="20">
        <v>49.95</v>
      </c>
      <c r="G27" s="17">
        <v>2023</v>
      </c>
      <c r="H27" s="17">
        <f t="shared" si="1"/>
        <v>4</v>
      </c>
      <c r="I27" s="19"/>
      <c r="J27" s="44">
        <f t="shared" si="0"/>
        <v>9.99</v>
      </c>
      <c r="K27" s="102">
        <f t="shared" si="2"/>
        <v>179.82</v>
      </c>
      <c r="L27" s="107">
        <f t="shared" si="3"/>
        <v>229.77</v>
      </c>
      <c r="M27" s="43">
        <f t="shared" si="4"/>
        <v>44.954999999999998</v>
      </c>
    </row>
    <row r="28" spans="1:13" x14ac:dyDescent="0.25">
      <c r="A28" s="37" t="s">
        <v>123</v>
      </c>
      <c r="B28" s="18" t="s">
        <v>547</v>
      </c>
      <c r="C28" s="19" t="s">
        <v>162</v>
      </c>
      <c r="D28" s="17" t="s">
        <v>11</v>
      </c>
      <c r="E28" s="17" t="s">
        <v>12</v>
      </c>
      <c r="F28" s="20">
        <v>82.11</v>
      </c>
      <c r="G28" s="17">
        <v>2023</v>
      </c>
      <c r="H28" s="17">
        <f t="shared" si="1"/>
        <v>6</v>
      </c>
      <c r="I28" s="19"/>
      <c r="J28" s="44">
        <f t="shared" si="0"/>
        <v>16.422000000000001</v>
      </c>
      <c r="K28" s="102">
        <f t="shared" si="2"/>
        <v>295.596</v>
      </c>
      <c r="L28" s="107">
        <f t="shared" si="3"/>
        <v>377.70600000000002</v>
      </c>
      <c r="M28" s="43">
        <f t="shared" si="4"/>
        <v>49.265999999999998</v>
      </c>
    </row>
    <row r="29" spans="1:13" x14ac:dyDescent="0.25">
      <c r="A29" s="37" t="s">
        <v>55</v>
      </c>
      <c r="B29" s="18" t="s">
        <v>551</v>
      </c>
      <c r="C29" s="19" t="s">
        <v>57</v>
      </c>
      <c r="D29" s="17" t="s">
        <v>11</v>
      </c>
      <c r="E29" s="17" t="s">
        <v>12</v>
      </c>
      <c r="F29" s="20">
        <v>47.76</v>
      </c>
      <c r="G29" s="17">
        <v>2023</v>
      </c>
      <c r="H29" s="17">
        <f t="shared" si="1"/>
        <v>4</v>
      </c>
      <c r="I29" s="19"/>
      <c r="J29" s="44">
        <f t="shared" si="0"/>
        <v>9.5519999999999996</v>
      </c>
      <c r="K29" s="102">
        <f t="shared" si="2"/>
        <v>171.93599999999998</v>
      </c>
      <c r="L29" s="107">
        <f t="shared" si="3"/>
        <v>219.696</v>
      </c>
      <c r="M29" s="43">
        <f t="shared" si="4"/>
        <v>42.983999999999995</v>
      </c>
    </row>
    <row r="30" spans="1:13" ht="78.75" x14ac:dyDescent="0.25">
      <c r="A30" s="37" t="s">
        <v>197</v>
      </c>
      <c r="B30" s="18" t="s">
        <v>552</v>
      </c>
      <c r="C30" s="19" t="s">
        <v>57</v>
      </c>
      <c r="D30" s="17" t="s">
        <v>11</v>
      </c>
      <c r="E30" s="17" t="s">
        <v>12</v>
      </c>
      <c r="F30" s="20">
        <v>54.8</v>
      </c>
      <c r="G30" s="17">
        <v>2023</v>
      </c>
      <c r="H30" s="17">
        <f t="shared" si="1"/>
        <v>3</v>
      </c>
      <c r="I30" s="19" t="s">
        <v>678</v>
      </c>
      <c r="J30" s="44">
        <f t="shared" si="0"/>
        <v>10.959999999999999</v>
      </c>
      <c r="K30" s="102">
        <f>J30*18</f>
        <v>197.27999999999997</v>
      </c>
      <c r="L30" s="107">
        <f t="shared" si="3"/>
        <v>252.07999999999998</v>
      </c>
      <c r="M30" s="46">
        <f t="shared" si="4"/>
        <v>65.759999999999991</v>
      </c>
    </row>
    <row r="31" spans="1:13" x14ac:dyDescent="0.25">
      <c r="A31" s="37" t="s">
        <v>55</v>
      </c>
      <c r="B31" s="18" t="s">
        <v>559</v>
      </c>
      <c r="C31" s="19" t="s">
        <v>236</v>
      </c>
      <c r="D31" s="17" t="s">
        <v>11</v>
      </c>
      <c r="E31" s="17" t="s">
        <v>12</v>
      </c>
      <c r="F31" s="20">
        <v>81.42</v>
      </c>
      <c r="G31" s="17">
        <v>2023</v>
      </c>
      <c r="H31" s="17">
        <f t="shared" si="1"/>
        <v>11</v>
      </c>
      <c r="I31" s="19"/>
      <c r="J31" s="44">
        <f t="shared" si="0"/>
        <v>16.283999999999999</v>
      </c>
      <c r="K31" s="102">
        <f t="shared" si="2"/>
        <v>293.11199999999997</v>
      </c>
      <c r="L31" s="107">
        <f t="shared" si="3"/>
        <v>374.53199999999998</v>
      </c>
      <c r="M31" s="43">
        <f t="shared" si="4"/>
        <v>26.64654545454545</v>
      </c>
    </row>
    <row r="32" spans="1:13" x14ac:dyDescent="0.25">
      <c r="A32" s="37" t="s">
        <v>123</v>
      </c>
      <c r="B32" s="18" t="s">
        <v>565</v>
      </c>
      <c r="C32" s="19" t="s">
        <v>124</v>
      </c>
      <c r="D32" s="17" t="s">
        <v>11</v>
      </c>
      <c r="E32" s="17" t="s">
        <v>12</v>
      </c>
      <c r="F32" s="20">
        <v>83.17</v>
      </c>
      <c r="G32" s="17">
        <v>2023</v>
      </c>
      <c r="H32" s="17">
        <f t="shared" si="1"/>
        <v>7</v>
      </c>
      <c r="I32" s="19"/>
      <c r="J32" s="44">
        <f t="shared" si="0"/>
        <v>16.634</v>
      </c>
      <c r="K32" s="102">
        <f t="shared" si="2"/>
        <v>299.41200000000003</v>
      </c>
      <c r="L32" s="107">
        <f t="shared" si="3"/>
        <v>382.58199999999999</v>
      </c>
      <c r="M32" s="43">
        <f t="shared" si="4"/>
        <v>42.773142857142865</v>
      </c>
    </row>
    <row r="33" spans="1:14" x14ac:dyDescent="0.25">
      <c r="A33" s="37" t="s">
        <v>55</v>
      </c>
      <c r="B33" s="18" t="s">
        <v>569</v>
      </c>
      <c r="C33" s="19" t="s">
        <v>124</v>
      </c>
      <c r="D33" s="17" t="s">
        <v>11</v>
      </c>
      <c r="E33" s="17" t="s">
        <v>12</v>
      </c>
      <c r="F33" s="20">
        <v>83.65</v>
      </c>
      <c r="G33" s="17">
        <v>2023</v>
      </c>
      <c r="H33" s="17">
        <f t="shared" si="1"/>
        <v>6</v>
      </c>
      <c r="I33" s="19" t="s">
        <v>676</v>
      </c>
      <c r="J33" s="44">
        <f t="shared" si="0"/>
        <v>16.73</v>
      </c>
      <c r="K33" s="102">
        <f t="shared" si="2"/>
        <v>301.14</v>
      </c>
      <c r="L33" s="107">
        <f t="shared" si="3"/>
        <v>384.79</v>
      </c>
      <c r="M33" s="46">
        <f t="shared" si="4"/>
        <v>50.19</v>
      </c>
    </row>
    <row r="34" spans="1:14" x14ac:dyDescent="0.25">
      <c r="A34" s="37" t="s">
        <v>123</v>
      </c>
      <c r="B34" s="18" t="s">
        <v>574</v>
      </c>
      <c r="C34" s="19" t="s">
        <v>57</v>
      </c>
      <c r="D34" s="17" t="s">
        <v>11</v>
      </c>
      <c r="E34" s="17" t="s">
        <v>12</v>
      </c>
      <c r="F34" s="20">
        <v>86.44</v>
      </c>
      <c r="G34" s="17">
        <v>2023</v>
      </c>
      <c r="H34" s="17">
        <f t="shared" si="1"/>
        <v>7</v>
      </c>
      <c r="I34" s="19"/>
      <c r="J34" s="44">
        <f t="shared" si="0"/>
        <v>17.288</v>
      </c>
      <c r="K34" s="102">
        <f t="shared" si="2"/>
        <v>311.18400000000003</v>
      </c>
      <c r="L34" s="107">
        <f t="shared" si="3"/>
        <v>397.62400000000002</v>
      </c>
      <c r="M34" s="43">
        <f t="shared" si="4"/>
        <v>44.454857142857144</v>
      </c>
    </row>
    <row r="35" spans="1:14" x14ac:dyDescent="0.25">
      <c r="A35" s="37" t="s">
        <v>123</v>
      </c>
      <c r="B35" s="18" t="s">
        <v>579</v>
      </c>
      <c r="C35" s="19" t="s">
        <v>57</v>
      </c>
      <c r="D35" s="17" t="s">
        <v>11</v>
      </c>
      <c r="E35" s="17" t="s">
        <v>12</v>
      </c>
      <c r="F35" s="20">
        <v>58.91</v>
      </c>
      <c r="G35" s="17">
        <v>2023</v>
      </c>
      <c r="H35" s="17">
        <f t="shared" si="1"/>
        <v>6</v>
      </c>
      <c r="I35" s="19"/>
      <c r="J35" s="44">
        <f t="shared" si="0"/>
        <v>11.782</v>
      </c>
      <c r="K35" s="102">
        <f t="shared" si="2"/>
        <v>212.07599999999999</v>
      </c>
      <c r="L35" s="107">
        <f t="shared" si="3"/>
        <v>270.98599999999999</v>
      </c>
      <c r="M35" s="43">
        <f t="shared" si="4"/>
        <v>35.345999999999997</v>
      </c>
    </row>
    <row r="36" spans="1:14" ht="31.5" x14ac:dyDescent="0.25">
      <c r="A36" s="37" t="s">
        <v>123</v>
      </c>
      <c r="B36" s="18" t="s">
        <v>580</v>
      </c>
      <c r="C36" s="19" t="s">
        <v>57</v>
      </c>
      <c r="D36" s="17" t="s">
        <v>11</v>
      </c>
      <c r="E36" s="17" t="s">
        <v>12</v>
      </c>
      <c r="F36" s="20">
        <v>14</v>
      </c>
      <c r="G36" s="17">
        <v>2023</v>
      </c>
      <c r="H36" s="17">
        <f t="shared" si="1"/>
        <v>1</v>
      </c>
      <c r="I36" s="19" t="s">
        <v>675</v>
      </c>
      <c r="J36" s="44">
        <f t="shared" si="0"/>
        <v>2.8</v>
      </c>
      <c r="K36" s="102">
        <f t="shared" si="2"/>
        <v>50.4</v>
      </c>
      <c r="L36" s="107">
        <f t="shared" si="3"/>
        <v>64.399999999999991</v>
      </c>
      <c r="M36" s="46">
        <f t="shared" si="4"/>
        <v>50.4</v>
      </c>
    </row>
    <row r="37" spans="1:14" x14ac:dyDescent="0.25">
      <c r="A37" s="37" t="s">
        <v>55</v>
      </c>
      <c r="B37" s="18" t="s">
        <v>582</v>
      </c>
      <c r="C37" s="19" t="s">
        <v>414</v>
      </c>
      <c r="D37" s="17" t="s">
        <v>11</v>
      </c>
      <c r="E37" s="17" t="s">
        <v>12</v>
      </c>
      <c r="F37" s="20">
        <v>32.17</v>
      </c>
      <c r="G37" s="17">
        <v>2023</v>
      </c>
      <c r="H37" s="17">
        <f t="shared" si="1"/>
        <v>4</v>
      </c>
      <c r="I37" s="19"/>
      <c r="J37" s="44">
        <f t="shared" si="0"/>
        <v>6.4340000000000002</v>
      </c>
      <c r="K37" s="102">
        <f t="shared" si="2"/>
        <v>115.812</v>
      </c>
      <c r="L37" s="107">
        <f t="shared" si="3"/>
        <v>147.982</v>
      </c>
      <c r="M37" s="43">
        <f t="shared" si="4"/>
        <v>28.952999999999999</v>
      </c>
    </row>
    <row r="38" spans="1:14" x14ac:dyDescent="0.25">
      <c r="A38" s="37" t="s">
        <v>55</v>
      </c>
      <c r="B38" s="18" t="s">
        <v>583</v>
      </c>
      <c r="C38" s="19" t="s">
        <v>124</v>
      </c>
      <c r="D38" s="17" t="s">
        <v>11</v>
      </c>
      <c r="E38" s="17" t="s">
        <v>12</v>
      </c>
      <c r="F38" s="20">
        <v>8.8000000000000007</v>
      </c>
      <c r="G38" s="17">
        <v>2023</v>
      </c>
      <c r="H38" s="17">
        <f t="shared" si="1"/>
        <v>1</v>
      </c>
      <c r="I38" s="19"/>
      <c r="J38" s="44">
        <f t="shared" si="0"/>
        <v>1.7600000000000002</v>
      </c>
      <c r="K38" s="102">
        <f t="shared" si="2"/>
        <v>31.680000000000003</v>
      </c>
      <c r="L38" s="107">
        <f t="shared" si="3"/>
        <v>40.480000000000004</v>
      </c>
      <c r="M38" s="43">
        <f t="shared" si="4"/>
        <v>31.680000000000003</v>
      </c>
    </row>
    <row r="39" spans="1:14" ht="32.25" thickBot="1" x14ac:dyDescent="0.3">
      <c r="A39" s="38" t="s">
        <v>123</v>
      </c>
      <c r="B39" s="39" t="s">
        <v>587</v>
      </c>
      <c r="C39" s="40" t="s">
        <v>124</v>
      </c>
      <c r="D39" s="41" t="s">
        <v>11</v>
      </c>
      <c r="E39" s="41" t="s">
        <v>12</v>
      </c>
      <c r="F39" s="42">
        <v>83.98</v>
      </c>
      <c r="G39" s="41">
        <v>2023</v>
      </c>
      <c r="H39" s="41">
        <f t="shared" si="1"/>
        <v>5</v>
      </c>
      <c r="I39" s="40" t="s">
        <v>677</v>
      </c>
      <c r="J39" s="111">
        <f t="shared" si="0"/>
        <v>16.795999999999999</v>
      </c>
      <c r="K39" s="112">
        <f>J39*18</f>
        <v>302.32799999999997</v>
      </c>
      <c r="L39" s="113">
        <f t="shared" si="3"/>
        <v>386.30799999999999</v>
      </c>
      <c r="M39" s="47">
        <f t="shared" si="4"/>
        <v>60.465599999999995</v>
      </c>
    </row>
    <row r="40" spans="1:14" ht="16.5" thickBot="1" x14ac:dyDescent="0.3">
      <c r="B40" s="15"/>
      <c r="C40" s="54" t="s">
        <v>663</v>
      </c>
      <c r="D40" s="33"/>
      <c r="E40" s="33"/>
      <c r="F40" s="34">
        <f>SUM(F24:F39)</f>
        <v>951.27</v>
      </c>
      <c r="G40" s="33"/>
      <c r="H40" s="49">
        <f>SUM(H24:H39)</f>
        <v>122</v>
      </c>
      <c r="I40" s="48"/>
      <c r="J40" s="114">
        <f>(F40/H40)/5</f>
        <v>1.5594590163934425</v>
      </c>
      <c r="K40" s="115">
        <f>J40*18</f>
        <v>28.070262295081967</v>
      </c>
      <c r="L40" s="116">
        <f>J40*23</f>
        <v>35.867557377049181</v>
      </c>
      <c r="N40" s="79"/>
    </row>
    <row r="41" spans="1:14" ht="48" thickBot="1" x14ac:dyDescent="0.3">
      <c r="B41" s="15"/>
      <c r="C41" s="48"/>
      <c r="D41" s="48"/>
      <c r="E41" s="48"/>
      <c r="F41" s="48"/>
      <c r="G41" s="48"/>
      <c r="H41" s="52" t="s">
        <v>670</v>
      </c>
      <c r="I41" s="48"/>
      <c r="J41" s="52" t="s">
        <v>668</v>
      </c>
      <c r="K41" s="110" t="s">
        <v>669</v>
      </c>
      <c r="L41" s="101" t="s">
        <v>707</v>
      </c>
    </row>
    <row r="42" spans="1:14" ht="16.5" thickBot="1" x14ac:dyDescent="0.3">
      <c r="B42" s="15"/>
      <c r="C42" s="48"/>
      <c r="D42" s="48"/>
      <c r="E42" s="48"/>
      <c r="F42" s="48"/>
      <c r="G42" s="48"/>
      <c r="H42" s="48"/>
      <c r="I42" s="48"/>
      <c r="J42" s="50"/>
      <c r="K42" s="48"/>
      <c r="L42" s="48"/>
    </row>
    <row r="43" spans="1:14" ht="16.5" thickBot="1" x14ac:dyDescent="0.3">
      <c r="A43" s="55" t="s">
        <v>664</v>
      </c>
      <c r="B43" s="56"/>
      <c r="C43" s="57"/>
      <c r="D43" s="57"/>
      <c r="E43" s="57"/>
      <c r="F43" s="57"/>
      <c r="G43" s="57"/>
      <c r="H43" s="57"/>
      <c r="I43" s="57"/>
      <c r="J43" s="57"/>
      <c r="K43" s="57"/>
      <c r="L43" s="57"/>
      <c r="M43" s="58"/>
    </row>
    <row r="44" spans="1:14" ht="63" x14ac:dyDescent="0.25">
      <c r="A44" s="59" t="s">
        <v>0</v>
      </c>
      <c r="B44" s="60" t="s">
        <v>520</v>
      </c>
      <c r="C44" s="61" t="s">
        <v>2</v>
      </c>
      <c r="D44" s="62" t="s">
        <v>3</v>
      </c>
      <c r="E44" s="62" t="s">
        <v>4</v>
      </c>
      <c r="F44" s="63" t="s">
        <v>5</v>
      </c>
      <c r="G44" s="62" t="s">
        <v>7</v>
      </c>
      <c r="H44" s="61" t="s">
        <v>662</v>
      </c>
      <c r="I44" s="61" t="s">
        <v>602</v>
      </c>
      <c r="J44" s="64" t="s">
        <v>667</v>
      </c>
      <c r="K44" s="64" t="s">
        <v>706</v>
      </c>
      <c r="L44" s="106" t="s">
        <v>705</v>
      </c>
      <c r="M44" s="65" t="s">
        <v>673</v>
      </c>
      <c r="N44" s="80"/>
    </row>
    <row r="45" spans="1:14" ht="63" x14ac:dyDescent="0.25">
      <c r="A45" s="37" t="s">
        <v>55</v>
      </c>
      <c r="B45" s="18" t="s">
        <v>595</v>
      </c>
      <c r="C45" s="19" t="s">
        <v>497</v>
      </c>
      <c r="D45" s="17" t="s">
        <v>11</v>
      </c>
      <c r="E45" s="17" t="s">
        <v>12</v>
      </c>
      <c r="F45" s="20">
        <v>40.07</v>
      </c>
      <c r="G45" s="17">
        <v>2023</v>
      </c>
      <c r="H45" s="83">
        <f>B45-B39-7</f>
        <v>17</v>
      </c>
      <c r="I45" s="84" t="s">
        <v>671</v>
      </c>
      <c r="J45" s="44">
        <f>F45/5</f>
        <v>8.0139999999999993</v>
      </c>
      <c r="K45" s="102">
        <f>J45*18</f>
        <v>144.25199999999998</v>
      </c>
      <c r="L45" s="107">
        <f>J45*23</f>
        <v>184.32199999999997</v>
      </c>
      <c r="M45" s="43">
        <f>K45/H45</f>
        <v>8.4854117647058818</v>
      </c>
      <c r="N45" s="80"/>
    </row>
    <row r="46" spans="1:14" ht="63" x14ac:dyDescent="0.25">
      <c r="A46" s="37" t="s">
        <v>55</v>
      </c>
      <c r="B46" s="18" t="s">
        <v>597</v>
      </c>
      <c r="C46" s="19" t="s">
        <v>506</v>
      </c>
      <c r="D46" s="17" t="s">
        <v>11</v>
      </c>
      <c r="E46" s="17" t="s">
        <v>12</v>
      </c>
      <c r="F46" s="20">
        <v>60.32</v>
      </c>
      <c r="G46" s="17">
        <v>2023</v>
      </c>
      <c r="H46" s="83">
        <f>B46-B45-7</f>
        <v>8</v>
      </c>
      <c r="I46" s="84" t="s">
        <v>672</v>
      </c>
      <c r="J46" s="44">
        <f>F46/5</f>
        <v>12.064</v>
      </c>
      <c r="K46" s="102">
        <f>J46*18</f>
        <v>217.15199999999999</v>
      </c>
      <c r="L46" s="107">
        <f t="shared" ref="L46:L48" si="5">J46*23</f>
        <v>277.47199999999998</v>
      </c>
      <c r="M46" s="46">
        <f t="shared" ref="M46:M47" si="6">K46/H46</f>
        <v>27.143999999999998</v>
      </c>
      <c r="N46" s="80"/>
    </row>
    <row r="47" spans="1:14" ht="31.5" x14ac:dyDescent="0.25">
      <c r="A47" s="37" t="s">
        <v>55</v>
      </c>
      <c r="B47" s="18" t="s">
        <v>598</v>
      </c>
      <c r="C47" s="19" t="s">
        <v>510</v>
      </c>
      <c r="D47" s="17" t="s">
        <v>11</v>
      </c>
      <c r="E47" s="17" t="s">
        <v>12</v>
      </c>
      <c r="F47" s="20">
        <v>43.14</v>
      </c>
      <c r="G47" s="17">
        <v>2023</v>
      </c>
      <c r="H47" s="17">
        <f>B47-B46</f>
        <v>5</v>
      </c>
      <c r="I47" s="19" t="s">
        <v>679</v>
      </c>
      <c r="J47" s="44">
        <f>F47/5</f>
        <v>8.6280000000000001</v>
      </c>
      <c r="K47" s="102">
        <f>J47*18</f>
        <v>155.304</v>
      </c>
      <c r="L47" s="107">
        <f t="shared" si="5"/>
        <v>198.44400000000002</v>
      </c>
      <c r="M47" s="46">
        <f t="shared" si="6"/>
        <v>31.0608</v>
      </c>
      <c r="N47" s="80"/>
    </row>
    <row r="48" spans="1:14" ht="32.25" thickBot="1" x14ac:dyDescent="0.3">
      <c r="A48" s="38" t="s">
        <v>55</v>
      </c>
      <c r="B48" s="39" t="s">
        <v>599</v>
      </c>
      <c r="C48" s="40" t="s">
        <v>510</v>
      </c>
      <c r="D48" s="41" t="s">
        <v>11</v>
      </c>
      <c r="E48" s="41" t="s">
        <v>12</v>
      </c>
      <c r="F48" s="42">
        <v>49.19</v>
      </c>
      <c r="G48" s="41">
        <v>2023</v>
      </c>
      <c r="H48" s="41">
        <f>B48-B47</f>
        <v>6</v>
      </c>
      <c r="I48" s="40" t="s">
        <v>680</v>
      </c>
      <c r="J48" s="45">
        <f>F48/5</f>
        <v>9.8379999999999992</v>
      </c>
      <c r="K48" s="103">
        <f>J48*18</f>
        <v>177.08399999999997</v>
      </c>
      <c r="L48" s="108">
        <f t="shared" si="5"/>
        <v>226.27399999999997</v>
      </c>
      <c r="M48" s="47">
        <f>K48/H48</f>
        <v>29.513999999999996</v>
      </c>
    </row>
    <row r="49" spans="1:12" ht="16.5" thickBot="1" x14ac:dyDescent="0.3">
      <c r="C49" s="53" t="s">
        <v>663</v>
      </c>
      <c r="D49" s="35"/>
      <c r="E49" s="35"/>
      <c r="F49" s="36">
        <f>SUM(F45:F48)</f>
        <v>192.72</v>
      </c>
      <c r="G49" s="32"/>
      <c r="H49" s="81">
        <f>SUM(H45:H48)</f>
        <v>36</v>
      </c>
      <c r="I49" s="30"/>
      <c r="J49" s="82">
        <f>(F49/H49)/5</f>
        <v>1.0706666666666667</v>
      </c>
      <c r="K49" s="104">
        <f>J49*18</f>
        <v>19.271999999999998</v>
      </c>
      <c r="L49" s="109">
        <f>J49*23</f>
        <v>24.625333333333334</v>
      </c>
    </row>
    <row r="50" spans="1:12" ht="48" thickBot="1" x14ac:dyDescent="0.3">
      <c r="F50" s="30"/>
      <c r="H50" s="51" t="s">
        <v>670</v>
      </c>
      <c r="J50" s="51" t="s">
        <v>668</v>
      </c>
      <c r="K50" s="105" t="s">
        <v>669</v>
      </c>
      <c r="L50" s="101" t="s">
        <v>707</v>
      </c>
    </row>
    <row r="52" spans="1:12" x14ac:dyDescent="0.25">
      <c r="A52" s="14"/>
    </row>
    <row r="54" spans="1:12" x14ac:dyDescent="0.25">
      <c r="F54" s="93"/>
    </row>
    <row r="57" spans="1:12" x14ac:dyDescent="0.25">
      <c r="B57" s="15"/>
    </row>
  </sheetData>
  <autoFilter ref="A23:M23" xr:uid="{AA62D277-EF01-4B7F-A687-378976A3614F}">
    <sortState xmlns:xlrd2="http://schemas.microsoft.com/office/spreadsheetml/2017/richdata2" ref="A24:J43">
      <sortCondition ref="B2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34FF-16BF-4F7F-9D4A-F8C1027CF3B5}">
  <dimension ref="A1:L15"/>
  <sheetViews>
    <sheetView workbookViewId="0">
      <selection activeCell="I30" sqref="I30"/>
    </sheetView>
  </sheetViews>
  <sheetFormatPr defaultRowHeight="15" x14ac:dyDescent="0.25"/>
  <cols>
    <col min="1" max="1" width="18.5" style="93" bestFit="1" customWidth="1"/>
    <col min="2" max="2" width="9.296875" style="93" bestFit="1" customWidth="1"/>
    <col min="3" max="3" width="18.09765625" style="93" customWidth="1"/>
    <col min="4" max="5" width="0" style="93" hidden="1" customWidth="1"/>
    <col min="6" max="7" width="8.796875" style="93"/>
    <col min="8" max="8" width="0" style="93" hidden="1" customWidth="1"/>
    <col min="9" max="9" width="14.796875" style="93" customWidth="1"/>
    <col min="10" max="10" width="8.796875" style="93"/>
    <col min="11" max="11" width="29.09765625" style="93" customWidth="1"/>
    <col min="12" max="12" width="14.796875" style="93" customWidth="1"/>
    <col min="13" max="13" width="19.69921875" style="93" customWidth="1"/>
    <col min="14" max="16384" width="8.796875" style="93"/>
  </cols>
  <sheetData>
    <row r="1" spans="1:12" x14ac:dyDescent="0.25">
      <c r="A1" s="143" t="s">
        <v>717</v>
      </c>
      <c r="B1" s="144"/>
      <c r="C1" s="145"/>
    </row>
    <row r="2" spans="1:12" x14ac:dyDescent="0.25">
      <c r="A2" s="146" t="s">
        <v>660</v>
      </c>
      <c r="B2" s="118" t="s">
        <v>520</v>
      </c>
      <c r="C2" s="147" t="s">
        <v>661</v>
      </c>
    </row>
    <row r="3" spans="1:12" x14ac:dyDescent="0.25">
      <c r="A3" s="128" t="s">
        <v>658</v>
      </c>
      <c r="B3" s="117">
        <v>44984</v>
      </c>
      <c r="C3" s="148">
        <v>102.5</v>
      </c>
    </row>
    <row r="4" spans="1:12" x14ac:dyDescent="0.25">
      <c r="A4" s="128" t="s">
        <v>658</v>
      </c>
      <c r="B4" s="117">
        <v>45025</v>
      </c>
      <c r="C4" s="148">
        <v>171.08</v>
      </c>
    </row>
    <row r="5" spans="1:12" x14ac:dyDescent="0.25">
      <c r="A5" s="128" t="s">
        <v>658</v>
      </c>
      <c r="B5" s="117">
        <v>45429</v>
      </c>
      <c r="C5" s="148">
        <v>193.9</v>
      </c>
    </row>
    <row r="6" spans="1:12" x14ac:dyDescent="0.25">
      <c r="A6" s="128" t="s">
        <v>658</v>
      </c>
      <c r="B6" s="117">
        <v>45492</v>
      </c>
      <c r="C6" s="148">
        <v>204.33</v>
      </c>
    </row>
    <row r="7" spans="1:12" ht="15.75" thickBot="1" x14ac:dyDescent="0.3">
      <c r="A7" s="130" t="s">
        <v>658</v>
      </c>
      <c r="B7" s="149">
        <v>45664</v>
      </c>
      <c r="C7" s="150">
        <v>144.85</v>
      </c>
    </row>
    <row r="8" spans="1:12" ht="15.75" thickBot="1" x14ac:dyDescent="0.3">
      <c r="B8" s="140"/>
      <c r="C8" s="142" t="s">
        <v>716</v>
      </c>
    </row>
    <row r="9" spans="1:12" ht="15.75" thickBot="1" x14ac:dyDescent="0.3"/>
    <row r="10" spans="1:12" ht="15.75" thickBot="1" x14ac:dyDescent="0.3">
      <c r="A10" s="123" t="s">
        <v>714</v>
      </c>
      <c r="B10" s="124"/>
      <c r="C10" s="124"/>
      <c r="D10" s="124"/>
      <c r="E10" s="124"/>
      <c r="F10" s="124"/>
      <c r="G10" s="124"/>
      <c r="H10" s="124"/>
      <c r="I10" s="124"/>
      <c r="J10" s="124"/>
      <c r="K10" s="124"/>
      <c r="L10" s="125"/>
    </row>
    <row r="11" spans="1:12" ht="45" x14ac:dyDescent="0.25">
      <c r="A11" s="126" t="s">
        <v>0</v>
      </c>
      <c r="B11" s="120" t="s">
        <v>520</v>
      </c>
      <c r="C11" s="121" t="s">
        <v>2</v>
      </c>
      <c r="D11" s="119" t="s">
        <v>3</v>
      </c>
      <c r="E11" s="119" t="s">
        <v>4</v>
      </c>
      <c r="F11" s="122" t="s">
        <v>5</v>
      </c>
      <c r="G11" s="119" t="s">
        <v>6</v>
      </c>
      <c r="H11" s="119" t="s">
        <v>7</v>
      </c>
      <c r="I11" s="119" t="s">
        <v>600</v>
      </c>
      <c r="J11" s="121" t="s">
        <v>601</v>
      </c>
      <c r="K11" s="121" t="s">
        <v>602</v>
      </c>
      <c r="L11" s="127" t="s">
        <v>604</v>
      </c>
    </row>
    <row r="12" spans="1:12" ht="60" x14ac:dyDescent="0.25">
      <c r="A12" s="128" t="s">
        <v>389</v>
      </c>
      <c r="B12" s="90" t="s">
        <v>590</v>
      </c>
      <c r="C12" s="91" t="s">
        <v>480</v>
      </c>
      <c r="D12" s="89" t="s">
        <v>391</v>
      </c>
      <c r="E12" s="89" t="s">
        <v>392</v>
      </c>
      <c r="F12" s="92">
        <v>142.81</v>
      </c>
      <c r="G12" s="89" t="s">
        <v>418</v>
      </c>
      <c r="H12" s="89">
        <v>2023</v>
      </c>
      <c r="I12" s="91" t="s">
        <v>642</v>
      </c>
      <c r="J12" s="91" t="s">
        <v>641</v>
      </c>
      <c r="K12" s="91" t="s">
        <v>713</v>
      </c>
      <c r="L12" s="129" t="s">
        <v>603</v>
      </c>
    </row>
    <row r="13" spans="1:12" ht="60" x14ac:dyDescent="0.25">
      <c r="A13" s="128" t="s">
        <v>389</v>
      </c>
      <c r="B13" s="90" t="s">
        <v>578</v>
      </c>
      <c r="C13" s="91" t="s">
        <v>390</v>
      </c>
      <c r="D13" s="89" t="s">
        <v>391</v>
      </c>
      <c r="E13" s="89" t="s">
        <v>392</v>
      </c>
      <c r="F13" s="92">
        <v>245.72</v>
      </c>
      <c r="G13" s="89" t="s">
        <v>343</v>
      </c>
      <c r="H13" s="89">
        <v>2023</v>
      </c>
      <c r="I13" s="91" t="s">
        <v>642</v>
      </c>
      <c r="J13" s="91" t="s">
        <v>641</v>
      </c>
      <c r="K13" s="91" t="s">
        <v>713</v>
      </c>
      <c r="L13" s="129"/>
    </row>
    <row r="14" spans="1:12" ht="75.75" thickBot="1" x14ac:dyDescent="0.3">
      <c r="A14" s="130" t="s">
        <v>195</v>
      </c>
      <c r="B14" s="131" t="s">
        <v>581</v>
      </c>
      <c r="C14" s="132" t="s">
        <v>411</v>
      </c>
      <c r="D14" s="133" t="s">
        <v>11</v>
      </c>
      <c r="E14" s="133" t="s">
        <v>12</v>
      </c>
      <c r="F14" s="135">
        <v>193.83</v>
      </c>
      <c r="G14" s="133" t="s">
        <v>343</v>
      </c>
      <c r="H14" s="133">
        <v>2023</v>
      </c>
      <c r="I14" s="132" t="s">
        <v>642</v>
      </c>
      <c r="J14" s="132" t="s">
        <v>641</v>
      </c>
      <c r="K14" s="132" t="s">
        <v>715</v>
      </c>
      <c r="L14" s="134"/>
    </row>
    <row r="15" spans="1:12" ht="15.75" thickBot="1" x14ac:dyDescent="0.3">
      <c r="C15" s="137" t="s">
        <v>648</v>
      </c>
      <c r="D15" s="138"/>
      <c r="E15" s="138"/>
      <c r="F15" s="139">
        <f>SUM(F12:F14)</f>
        <v>582.36</v>
      </c>
    </row>
  </sheetData>
  <autoFilter ref="A2:C2" xr:uid="{4C7A34FF-16BF-4F7F-9D4A-F8C1027CF3B5}">
    <sortState xmlns:xlrd2="http://schemas.microsoft.com/office/spreadsheetml/2017/richdata2" ref="A3:C7">
      <sortCondition ref="B2"/>
    </sortState>
  </autoFilter>
  <hyperlinks>
    <hyperlink ref="L12" r:id="rId1" xr:uid="{EB00221C-D26B-4EC7-99F8-A3D682F83FC8}"/>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3A32B-D4AE-4F08-ABAC-AF60B7F428D3}">
  <dimension ref="A1:M14"/>
  <sheetViews>
    <sheetView zoomScale="70" zoomScaleNormal="70" workbookViewId="0">
      <selection activeCell="L15" sqref="L15"/>
    </sheetView>
  </sheetViews>
  <sheetFormatPr defaultRowHeight="18.75" x14ac:dyDescent="0.3"/>
  <cols>
    <col min="1" max="1" width="19" bestFit="1" customWidth="1"/>
    <col min="2" max="2" width="0" hidden="1" customWidth="1"/>
    <col min="3" max="3" width="10.09765625" bestFit="1" customWidth="1"/>
    <col min="4" max="4" width="40.5" customWidth="1"/>
    <col min="5" max="6" width="0" hidden="1" customWidth="1"/>
    <col min="7" max="7" width="10.09765625" bestFit="1" customWidth="1"/>
    <col min="9" max="9" width="0" hidden="1" customWidth="1"/>
    <col min="10" max="10" width="15.19921875" customWidth="1"/>
    <col min="11" max="11" width="13.59765625" style="7" customWidth="1"/>
    <col min="12" max="12" width="48.296875" customWidth="1"/>
    <col min="13" max="13" width="34.19921875" customWidth="1"/>
  </cols>
  <sheetData>
    <row r="1" spans="1:13" ht="56.25" x14ac:dyDescent="0.3">
      <c r="A1" s="3" t="s">
        <v>0</v>
      </c>
      <c r="B1" s="3" t="s">
        <v>1</v>
      </c>
      <c r="C1" s="4" t="s">
        <v>520</v>
      </c>
      <c r="D1" s="5" t="s">
        <v>2</v>
      </c>
      <c r="E1" s="3" t="s">
        <v>3</v>
      </c>
      <c r="F1" s="3" t="s">
        <v>4</v>
      </c>
      <c r="G1" s="6" t="s">
        <v>5</v>
      </c>
      <c r="H1" s="3" t="s">
        <v>6</v>
      </c>
      <c r="I1" s="3" t="s">
        <v>7</v>
      </c>
      <c r="J1" s="3" t="s">
        <v>600</v>
      </c>
      <c r="K1" s="5" t="s">
        <v>601</v>
      </c>
      <c r="L1" s="5" t="s">
        <v>602</v>
      </c>
      <c r="M1" s="5" t="s">
        <v>604</v>
      </c>
    </row>
    <row r="2" spans="1:13" ht="56.25" x14ac:dyDescent="0.3">
      <c r="A2" s="1" t="s">
        <v>82</v>
      </c>
      <c r="B2" s="1" t="s">
        <v>83</v>
      </c>
      <c r="C2" s="2" t="s">
        <v>532</v>
      </c>
      <c r="D2" s="8" t="s">
        <v>84</v>
      </c>
      <c r="E2" s="1" t="s">
        <v>11</v>
      </c>
      <c r="F2" s="1" t="s">
        <v>12</v>
      </c>
      <c r="G2" s="9">
        <v>147.69999999999999</v>
      </c>
      <c r="H2" s="1" t="s">
        <v>72</v>
      </c>
      <c r="I2" s="1">
        <v>2023</v>
      </c>
      <c r="J2" s="8" t="s">
        <v>618</v>
      </c>
      <c r="K2" s="8" t="s">
        <v>619</v>
      </c>
      <c r="L2" s="8" t="s">
        <v>796</v>
      </c>
      <c r="M2" s="8"/>
    </row>
    <row r="3" spans="1:13" ht="37.5" x14ac:dyDescent="0.3">
      <c r="A3" s="1" t="s">
        <v>147</v>
      </c>
      <c r="B3" s="1" t="s">
        <v>140</v>
      </c>
      <c r="C3" s="2" t="s">
        <v>544</v>
      </c>
      <c r="D3" s="8" t="s">
        <v>148</v>
      </c>
      <c r="E3" s="1" t="s">
        <v>11</v>
      </c>
      <c r="F3" s="1" t="s">
        <v>12</v>
      </c>
      <c r="G3" s="9">
        <v>44.07</v>
      </c>
      <c r="H3" s="1" t="s">
        <v>72</v>
      </c>
      <c r="I3" s="1">
        <v>2023</v>
      </c>
      <c r="J3" s="8" t="s">
        <v>618</v>
      </c>
      <c r="K3" s="8" t="s">
        <v>620</v>
      </c>
      <c r="L3" s="8" t="s">
        <v>649</v>
      </c>
      <c r="M3" s="8"/>
    </row>
    <row r="4" spans="1:13" ht="93.75" x14ac:dyDescent="0.3">
      <c r="A4" s="1" t="s">
        <v>55</v>
      </c>
      <c r="B4" s="1" t="s">
        <v>156</v>
      </c>
      <c r="C4" s="2" t="s">
        <v>546</v>
      </c>
      <c r="D4" s="8" t="s">
        <v>158</v>
      </c>
      <c r="E4" s="1" t="s">
        <v>11</v>
      </c>
      <c r="F4" s="1" t="s">
        <v>12</v>
      </c>
      <c r="G4" s="9">
        <v>125.7</v>
      </c>
      <c r="H4" s="1" t="s">
        <v>154</v>
      </c>
      <c r="I4" s="1">
        <v>2023</v>
      </c>
      <c r="J4" s="8" t="s">
        <v>618</v>
      </c>
      <c r="K4" s="8" t="s">
        <v>619</v>
      </c>
      <c r="L4" s="8" t="s">
        <v>650</v>
      </c>
      <c r="M4" s="8"/>
    </row>
    <row r="5" spans="1:13" ht="37.5" x14ac:dyDescent="0.3">
      <c r="A5" s="1" t="s">
        <v>82</v>
      </c>
      <c r="B5" s="1" t="s">
        <v>185</v>
      </c>
      <c r="C5" s="2" t="s">
        <v>550</v>
      </c>
      <c r="D5" s="8" t="s">
        <v>187</v>
      </c>
      <c r="E5" s="1" t="s">
        <v>11</v>
      </c>
      <c r="F5" s="1" t="s">
        <v>12</v>
      </c>
      <c r="G5" s="9">
        <v>208.92</v>
      </c>
      <c r="H5" s="1" t="s">
        <v>154</v>
      </c>
      <c r="I5" s="1">
        <v>2023</v>
      </c>
      <c r="J5" s="8" t="s">
        <v>618</v>
      </c>
      <c r="K5" s="8" t="s">
        <v>619</v>
      </c>
      <c r="L5" s="8" t="s">
        <v>647</v>
      </c>
      <c r="M5" s="8"/>
    </row>
    <row r="6" spans="1:13" ht="56.25" x14ac:dyDescent="0.3">
      <c r="A6" s="1" t="s">
        <v>195</v>
      </c>
      <c r="B6" s="1" t="s">
        <v>189</v>
      </c>
      <c r="C6" s="2" t="s">
        <v>551</v>
      </c>
      <c r="D6" s="8" t="s">
        <v>196</v>
      </c>
      <c r="E6" s="1" t="s">
        <v>11</v>
      </c>
      <c r="F6" s="1" t="s">
        <v>12</v>
      </c>
      <c r="G6" s="9">
        <v>289.99</v>
      </c>
      <c r="H6" s="1" t="s">
        <v>154</v>
      </c>
      <c r="I6" s="1">
        <v>2023</v>
      </c>
      <c r="J6" s="8" t="s">
        <v>618</v>
      </c>
      <c r="K6" s="8" t="s">
        <v>620</v>
      </c>
      <c r="L6" s="8" t="s">
        <v>797</v>
      </c>
      <c r="M6" s="8" t="s">
        <v>652</v>
      </c>
    </row>
    <row r="7" spans="1:13" ht="75" x14ac:dyDescent="0.3">
      <c r="A7" s="1" t="s">
        <v>82</v>
      </c>
      <c r="B7" s="1" t="s">
        <v>321</v>
      </c>
      <c r="C7" s="2" t="s">
        <v>570</v>
      </c>
      <c r="D7" s="8" t="s">
        <v>323</v>
      </c>
      <c r="E7" s="1" t="s">
        <v>11</v>
      </c>
      <c r="F7" s="1" t="s">
        <v>12</v>
      </c>
      <c r="G7" s="9">
        <v>121.23</v>
      </c>
      <c r="H7" s="1" t="s">
        <v>154</v>
      </c>
      <c r="I7" s="1">
        <v>2023</v>
      </c>
      <c r="J7" s="8" t="s">
        <v>642</v>
      </c>
      <c r="K7" s="8" t="s">
        <v>641</v>
      </c>
      <c r="L7" s="8" t="s">
        <v>798</v>
      </c>
      <c r="M7" s="8" t="s">
        <v>651</v>
      </c>
    </row>
    <row r="8" spans="1:13" ht="75" x14ac:dyDescent="0.3">
      <c r="A8" s="1" t="s">
        <v>82</v>
      </c>
      <c r="B8" s="1" t="s">
        <v>321</v>
      </c>
      <c r="C8" s="2" t="s">
        <v>570</v>
      </c>
      <c r="D8" s="8" t="s">
        <v>327</v>
      </c>
      <c r="E8" s="1" t="s">
        <v>11</v>
      </c>
      <c r="F8" s="1" t="s">
        <v>12</v>
      </c>
      <c r="G8" s="9">
        <v>157.38</v>
      </c>
      <c r="H8" s="1" t="s">
        <v>154</v>
      </c>
      <c r="I8" s="1">
        <v>2023</v>
      </c>
      <c r="J8" s="8" t="s">
        <v>642</v>
      </c>
      <c r="K8" s="8" t="s">
        <v>641</v>
      </c>
      <c r="L8" s="8" t="s">
        <v>799</v>
      </c>
      <c r="M8" s="8" t="s">
        <v>651</v>
      </c>
    </row>
    <row r="9" spans="1:13" ht="56.25" x14ac:dyDescent="0.3">
      <c r="A9" s="1" t="s">
        <v>82</v>
      </c>
      <c r="B9" s="1" t="s">
        <v>393</v>
      </c>
      <c r="C9" s="2" t="s">
        <v>579</v>
      </c>
      <c r="D9" s="8" t="s">
        <v>394</v>
      </c>
      <c r="E9" s="1" t="s">
        <v>11</v>
      </c>
      <c r="F9" s="1" t="s">
        <v>12</v>
      </c>
      <c r="G9" s="9">
        <v>16.53</v>
      </c>
      <c r="H9" s="1" t="s">
        <v>343</v>
      </c>
      <c r="I9" s="1">
        <v>2023</v>
      </c>
      <c r="J9" s="8" t="s">
        <v>618</v>
      </c>
      <c r="K9" s="8" t="s">
        <v>620</v>
      </c>
      <c r="L9" s="8" t="s">
        <v>800</v>
      </c>
      <c r="M9" s="8"/>
    </row>
    <row r="10" spans="1:13" ht="56.25" x14ac:dyDescent="0.3">
      <c r="A10" s="1" t="s">
        <v>82</v>
      </c>
      <c r="B10" s="1" t="s">
        <v>393</v>
      </c>
      <c r="C10" s="2" t="s">
        <v>579</v>
      </c>
      <c r="D10" s="8" t="s">
        <v>398</v>
      </c>
      <c r="E10" s="1" t="s">
        <v>11</v>
      </c>
      <c r="F10" s="1" t="s">
        <v>12</v>
      </c>
      <c r="G10" s="9">
        <v>140.03</v>
      </c>
      <c r="H10" s="1" t="s">
        <v>343</v>
      </c>
      <c r="I10" s="1">
        <v>2023</v>
      </c>
      <c r="J10" s="8" t="s">
        <v>618</v>
      </c>
      <c r="K10" s="8" t="s">
        <v>620</v>
      </c>
      <c r="L10" s="8" t="s">
        <v>653</v>
      </c>
      <c r="M10" s="8"/>
    </row>
    <row r="11" spans="1:13" ht="56.25" x14ac:dyDescent="0.3">
      <c r="A11" s="1" t="s">
        <v>82</v>
      </c>
      <c r="B11" s="1" t="s">
        <v>443</v>
      </c>
      <c r="C11" s="2" t="s">
        <v>587</v>
      </c>
      <c r="D11" s="8" t="s">
        <v>445</v>
      </c>
      <c r="E11" s="1" t="s">
        <v>11</v>
      </c>
      <c r="F11" s="1" t="s">
        <v>12</v>
      </c>
      <c r="G11" s="9">
        <v>111.4</v>
      </c>
      <c r="H11" s="1" t="s">
        <v>418</v>
      </c>
      <c r="I11" s="1">
        <v>2023</v>
      </c>
      <c r="J11" s="8" t="s">
        <v>618</v>
      </c>
      <c r="K11" s="8" t="s">
        <v>619</v>
      </c>
      <c r="L11" s="8" t="s">
        <v>654</v>
      </c>
      <c r="M11" s="8"/>
    </row>
    <row r="12" spans="1:13" x14ac:dyDescent="0.3">
      <c r="K12"/>
    </row>
    <row r="14" spans="1:13" x14ac:dyDescent="0.3">
      <c r="D14" s="13" t="s">
        <v>648</v>
      </c>
      <c r="G14" s="12">
        <f>SUM(G2:G11)</f>
        <v>1362.95</v>
      </c>
    </row>
  </sheetData>
  <autoFilter ref="A1:M1" xr:uid="{7723A32B-D4AE-4F08-ABAC-AF60B7F428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6424-ABB8-4686-A861-727C26AE4DCE}">
  <dimension ref="A1:M12"/>
  <sheetViews>
    <sheetView zoomScale="85" zoomScaleNormal="85" workbookViewId="0">
      <selection activeCell="G12" sqref="G12"/>
    </sheetView>
  </sheetViews>
  <sheetFormatPr defaultRowHeight="15" x14ac:dyDescent="0.25"/>
  <cols>
    <col min="1" max="1" width="16.3984375" style="93" bestFit="1" customWidth="1"/>
    <col min="2" max="2" width="15.59765625" style="93" hidden="1" customWidth="1"/>
    <col min="3" max="3" width="7.296875" style="93" bestFit="1" customWidth="1"/>
    <col min="4" max="4" width="23.3984375" style="93" bestFit="1" customWidth="1"/>
    <col min="5" max="5" width="19.3984375" style="93" hidden="1" customWidth="1"/>
    <col min="6" max="6" width="20.296875" style="93" hidden="1" customWidth="1"/>
    <col min="7" max="7" width="16.59765625" style="93" bestFit="1" customWidth="1"/>
    <col min="8" max="8" width="28.59765625" style="93" hidden="1" customWidth="1"/>
    <col min="9" max="9" width="10.796875" style="93" hidden="1" customWidth="1"/>
    <col min="10" max="10" width="11" style="93" customWidth="1"/>
    <col min="11" max="11" width="10.69921875" style="93" bestFit="1" customWidth="1"/>
    <col min="12" max="12" width="28.3984375" style="93" customWidth="1"/>
    <col min="13" max="13" width="31.3984375" style="93" bestFit="1" customWidth="1"/>
    <col min="14" max="16384" width="8.796875" style="93"/>
  </cols>
  <sheetData>
    <row r="1" spans="1:13" ht="45" x14ac:dyDescent="0.25">
      <c r="A1" s="85" t="s">
        <v>0</v>
      </c>
      <c r="B1" s="85" t="s">
        <v>1</v>
      </c>
      <c r="C1" s="86" t="s">
        <v>520</v>
      </c>
      <c r="D1" s="87" t="s">
        <v>2</v>
      </c>
      <c r="E1" s="85" t="s">
        <v>3</v>
      </c>
      <c r="F1" s="85" t="s">
        <v>4</v>
      </c>
      <c r="G1" s="88" t="s">
        <v>5</v>
      </c>
      <c r="H1" s="85" t="s">
        <v>6</v>
      </c>
      <c r="I1" s="85" t="s">
        <v>7</v>
      </c>
      <c r="J1" s="85" t="s">
        <v>600</v>
      </c>
      <c r="K1" s="87" t="s">
        <v>601</v>
      </c>
      <c r="L1" s="87" t="s">
        <v>602</v>
      </c>
      <c r="M1" s="87" t="s">
        <v>604</v>
      </c>
    </row>
    <row r="2" spans="1:13" ht="60" x14ac:dyDescent="0.25">
      <c r="A2" s="89" t="s">
        <v>221</v>
      </c>
      <c r="B2" s="89" t="s">
        <v>436</v>
      </c>
      <c r="C2" s="90" t="s">
        <v>586</v>
      </c>
      <c r="D2" s="91" t="s">
        <v>437</v>
      </c>
      <c r="E2" s="89" t="s">
        <v>11</v>
      </c>
      <c r="F2" s="89" t="s">
        <v>12</v>
      </c>
      <c r="G2" s="92">
        <v>26.95</v>
      </c>
      <c r="H2" s="89" t="s">
        <v>418</v>
      </c>
      <c r="I2" s="89">
        <v>2023</v>
      </c>
      <c r="J2" s="91" t="s">
        <v>618</v>
      </c>
      <c r="K2" s="89" t="s">
        <v>621</v>
      </c>
      <c r="L2" s="91" t="s">
        <v>685</v>
      </c>
      <c r="M2" s="91" t="s">
        <v>686</v>
      </c>
    </row>
    <row r="3" spans="1:13" ht="30" x14ac:dyDescent="0.25">
      <c r="A3" s="89" t="s">
        <v>221</v>
      </c>
      <c r="B3" s="89" t="s">
        <v>443</v>
      </c>
      <c r="C3" s="90" t="s">
        <v>587</v>
      </c>
      <c r="D3" s="91" t="s">
        <v>437</v>
      </c>
      <c r="E3" s="89" t="s">
        <v>11</v>
      </c>
      <c r="F3" s="89" t="s">
        <v>12</v>
      </c>
      <c r="G3" s="92">
        <v>22.9</v>
      </c>
      <c r="H3" s="89" t="s">
        <v>418</v>
      </c>
      <c r="I3" s="89">
        <v>2023</v>
      </c>
      <c r="J3" s="91" t="s">
        <v>618</v>
      </c>
      <c r="K3" s="89" t="s">
        <v>621</v>
      </c>
      <c r="L3" s="91" t="s">
        <v>684</v>
      </c>
      <c r="M3" s="91"/>
    </row>
    <row r="4" spans="1:13" ht="75" x14ac:dyDescent="0.25">
      <c r="A4" s="89" t="s">
        <v>242</v>
      </c>
      <c r="B4" s="89" t="s">
        <v>449</v>
      </c>
      <c r="C4" s="90" t="s">
        <v>588</v>
      </c>
      <c r="D4" s="91" t="s">
        <v>450</v>
      </c>
      <c r="E4" s="89" t="s">
        <v>11</v>
      </c>
      <c r="F4" s="89" t="s">
        <v>12</v>
      </c>
      <c r="G4" s="92">
        <v>88.71</v>
      </c>
      <c r="H4" s="89" t="s">
        <v>418</v>
      </c>
      <c r="I4" s="89">
        <v>2023</v>
      </c>
      <c r="J4" s="91" t="s">
        <v>618</v>
      </c>
      <c r="K4" s="89" t="s">
        <v>621</v>
      </c>
      <c r="L4" s="91" t="s">
        <v>688</v>
      </c>
      <c r="M4" s="91" t="s">
        <v>689</v>
      </c>
    </row>
    <row r="5" spans="1:13" ht="30" x14ac:dyDescent="0.25">
      <c r="A5" s="89" t="s">
        <v>459</v>
      </c>
      <c r="B5" s="89" t="s">
        <v>449</v>
      </c>
      <c r="C5" s="90" t="s">
        <v>588</v>
      </c>
      <c r="D5" s="91" t="s">
        <v>437</v>
      </c>
      <c r="E5" s="89" t="s">
        <v>11</v>
      </c>
      <c r="F5" s="89" t="s">
        <v>12</v>
      </c>
      <c r="G5" s="92">
        <v>141.46</v>
      </c>
      <c r="H5" s="89" t="s">
        <v>418</v>
      </c>
      <c r="I5" s="89">
        <v>2023</v>
      </c>
      <c r="J5" s="91" t="s">
        <v>618</v>
      </c>
      <c r="K5" s="89" t="s">
        <v>621</v>
      </c>
      <c r="L5" s="91" t="s">
        <v>691</v>
      </c>
      <c r="M5" s="91"/>
    </row>
    <row r="6" spans="1:13" ht="66" customHeight="1" x14ac:dyDescent="0.25">
      <c r="A6" s="89" t="s">
        <v>221</v>
      </c>
      <c r="B6" s="89" t="s">
        <v>449</v>
      </c>
      <c r="C6" s="90" t="s">
        <v>588</v>
      </c>
      <c r="D6" s="91" t="s">
        <v>453</v>
      </c>
      <c r="E6" s="89" t="s">
        <v>11</v>
      </c>
      <c r="F6" s="89" t="s">
        <v>12</v>
      </c>
      <c r="G6" s="92">
        <v>28</v>
      </c>
      <c r="H6" s="89" t="s">
        <v>418</v>
      </c>
      <c r="I6" s="89">
        <v>2023</v>
      </c>
      <c r="J6" s="91" t="s">
        <v>618</v>
      </c>
      <c r="K6" s="89" t="s">
        <v>621</v>
      </c>
      <c r="L6" s="91" t="s">
        <v>687</v>
      </c>
      <c r="M6" s="91"/>
    </row>
    <row r="7" spans="1:13" ht="30" x14ac:dyDescent="0.25">
      <c r="A7" s="89" t="s">
        <v>55</v>
      </c>
      <c r="B7" s="89" t="s">
        <v>460</v>
      </c>
      <c r="C7" s="90" t="s">
        <v>589</v>
      </c>
      <c r="D7" s="91" t="s">
        <v>461</v>
      </c>
      <c r="E7" s="89" t="s">
        <v>11</v>
      </c>
      <c r="F7" s="89" t="s">
        <v>12</v>
      </c>
      <c r="G7" s="92">
        <v>517.51</v>
      </c>
      <c r="H7" s="89" t="s">
        <v>418</v>
      </c>
      <c r="I7" s="89">
        <v>2023</v>
      </c>
      <c r="J7" s="91" t="s">
        <v>618</v>
      </c>
      <c r="K7" s="89" t="s">
        <v>621</v>
      </c>
      <c r="L7" s="91"/>
      <c r="M7" s="91" t="s">
        <v>681</v>
      </c>
    </row>
    <row r="8" spans="1:13" ht="30" x14ac:dyDescent="0.25">
      <c r="A8" s="89" t="s">
        <v>462</v>
      </c>
      <c r="B8" s="89" t="s">
        <v>460</v>
      </c>
      <c r="C8" s="90" t="s">
        <v>589</v>
      </c>
      <c r="D8" s="91" t="s">
        <v>461</v>
      </c>
      <c r="E8" s="89" t="s">
        <v>11</v>
      </c>
      <c r="F8" s="89" t="s">
        <v>12</v>
      </c>
      <c r="G8" s="92">
        <v>119.99</v>
      </c>
      <c r="H8" s="89" t="s">
        <v>418</v>
      </c>
      <c r="I8" s="89">
        <v>2023</v>
      </c>
      <c r="J8" s="91" t="s">
        <v>618</v>
      </c>
      <c r="K8" s="89" t="s">
        <v>621</v>
      </c>
      <c r="L8" s="91"/>
      <c r="M8" s="91"/>
    </row>
    <row r="9" spans="1:13" ht="30" x14ac:dyDescent="0.25">
      <c r="A9" s="89" t="s">
        <v>373</v>
      </c>
      <c r="B9" s="89" t="s">
        <v>460</v>
      </c>
      <c r="C9" s="90" t="s">
        <v>589</v>
      </c>
      <c r="D9" s="91" t="s">
        <v>468</v>
      </c>
      <c r="E9" s="89" t="s">
        <v>11</v>
      </c>
      <c r="F9" s="89" t="s">
        <v>12</v>
      </c>
      <c r="G9" s="92">
        <v>11.96</v>
      </c>
      <c r="H9" s="89" t="s">
        <v>418</v>
      </c>
      <c r="I9" s="89">
        <v>2023</v>
      </c>
      <c r="J9" s="91" t="s">
        <v>618</v>
      </c>
      <c r="K9" s="89" t="s">
        <v>621</v>
      </c>
      <c r="L9" s="91"/>
      <c r="M9" s="91"/>
    </row>
    <row r="10" spans="1:13" ht="30" x14ac:dyDescent="0.25">
      <c r="A10" s="89" t="s">
        <v>466</v>
      </c>
      <c r="B10" s="89" t="s">
        <v>460</v>
      </c>
      <c r="C10" s="90" t="s">
        <v>589</v>
      </c>
      <c r="D10" s="91" t="s">
        <v>467</v>
      </c>
      <c r="E10" s="89" t="s">
        <v>11</v>
      </c>
      <c r="F10" s="89" t="s">
        <v>12</v>
      </c>
      <c r="G10" s="92">
        <v>58.2</v>
      </c>
      <c r="H10" s="89" t="s">
        <v>418</v>
      </c>
      <c r="I10" s="89">
        <v>2023</v>
      </c>
      <c r="J10" s="91" t="s">
        <v>618</v>
      </c>
      <c r="K10" s="89" t="s">
        <v>621</v>
      </c>
      <c r="L10" s="91" t="s">
        <v>682</v>
      </c>
      <c r="M10" s="91"/>
    </row>
    <row r="11" spans="1:13" ht="30.75" thickBot="1" x14ac:dyDescent="0.3">
      <c r="A11" s="89" t="s">
        <v>466</v>
      </c>
      <c r="B11" s="89" t="s">
        <v>473</v>
      </c>
      <c r="C11" s="90" t="s">
        <v>590</v>
      </c>
      <c r="D11" s="91" t="s">
        <v>474</v>
      </c>
      <c r="E11" s="89" t="s">
        <v>11</v>
      </c>
      <c r="F11" s="89" t="s">
        <v>12</v>
      </c>
      <c r="G11" s="97">
        <v>26.45</v>
      </c>
      <c r="H11" s="89" t="s">
        <v>418</v>
      </c>
      <c r="I11" s="89">
        <v>2023</v>
      </c>
      <c r="J11" s="91" t="s">
        <v>618</v>
      </c>
      <c r="K11" s="89" t="s">
        <v>621</v>
      </c>
      <c r="L11" s="91" t="s">
        <v>683</v>
      </c>
      <c r="M11" s="91"/>
    </row>
    <row r="12" spans="1:13" ht="15.75" thickBot="1" x14ac:dyDescent="0.3">
      <c r="F12" s="160"/>
      <c r="G12" s="100">
        <f>SUM(G2:G11)</f>
        <v>1042.1300000000001</v>
      </c>
    </row>
  </sheetData>
  <autoFilter ref="A1:N1" xr:uid="{76376424-ABB8-4686-A861-727C26AE4DCE}">
    <sortState xmlns:xlrd2="http://schemas.microsoft.com/office/spreadsheetml/2017/richdata2" ref="A2:N11">
      <sortCondition ref="C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D21B-D977-4720-85BC-F95A031887AB}">
  <dimension ref="A1:K9"/>
  <sheetViews>
    <sheetView workbookViewId="0">
      <selection activeCell="J3" sqref="J3"/>
    </sheetView>
  </sheetViews>
  <sheetFormatPr defaultRowHeight="18.75" x14ac:dyDescent="0.3"/>
  <cols>
    <col min="2" max="2" width="0" hidden="1" customWidth="1"/>
    <col min="4" max="4" width="53.8984375" customWidth="1"/>
    <col min="5" max="6" width="0" hidden="1" customWidth="1"/>
    <col min="7" max="7" width="10.09765625" bestFit="1" customWidth="1"/>
    <col min="8" max="9" width="0" hidden="1" customWidth="1"/>
    <col min="10" max="11" width="29.19921875" customWidth="1"/>
  </cols>
  <sheetData>
    <row r="1" spans="1:11" x14ac:dyDescent="0.3">
      <c r="A1" s="85" t="s">
        <v>0</v>
      </c>
      <c r="B1" s="85" t="s">
        <v>1</v>
      </c>
      <c r="C1" s="86" t="s">
        <v>520</v>
      </c>
      <c r="D1" s="87" t="s">
        <v>2</v>
      </c>
      <c r="E1" s="85" t="s">
        <v>3</v>
      </c>
      <c r="F1" s="85" t="s">
        <v>4</v>
      </c>
      <c r="G1" s="88" t="s">
        <v>5</v>
      </c>
      <c r="H1" s="85" t="s">
        <v>6</v>
      </c>
      <c r="I1" s="85" t="s">
        <v>7</v>
      </c>
      <c r="J1" s="87" t="s">
        <v>602</v>
      </c>
      <c r="K1" s="87" t="s">
        <v>604</v>
      </c>
    </row>
    <row r="2" spans="1:11" ht="45.75" x14ac:dyDescent="0.3">
      <c r="A2" s="89" t="s">
        <v>246</v>
      </c>
      <c r="B2" s="89" t="s">
        <v>247</v>
      </c>
      <c r="C2" s="90" t="s">
        <v>560</v>
      </c>
      <c r="D2" s="91" t="s">
        <v>248</v>
      </c>
      <c r="E2" s="89" t="s">
        <v>11</v>
      </c>
      <c r="F2" s="89" t="s">
        <v>12</v>
      </c>
      <c r="G2" s="154">
        <v>33.06</v>
      </c>
      <c r="H2" s="89" t="s">
        <v>154</v>
      </c>
      <c r="I2" s="89">
        <v>2023</v>
      </c>
      <c r="J2" s="91" t="s">
        <v>766</v>
      </c>
      <c r="K2" s="91"/>
    </row>
    <row r="3" spans="1:11" ht="75.75" x14ac:dyDescent="0.3">
      <c r="A3" s="89" t="s">
        <v>184</v>
      </c>
      <c r="B3" s="89" t="s">
        <v>431</v>
      </c>
      <c r="C3" s="90" t="s">
        <v>585</v>
      </c>
      <c r="D3" s="91" t="s">
        <v>433</v>
      </c>
      <c r="E3" s="89" t="s">
        <v>11</v>
      </c>
      <c r="F3" s="89" t="s">
        <v>12</v>
      </c>
      <c r="G3" s="154">
        <v>56.56</v>
      </c>
      <c r="H3" s="89" t="s">
        <v>418</v>
      </c>
      <c r="I3" s="89">
        <v>2023</v>
      </c>
      <c r="J3" s="91" t="s">
        <v>767</v>
      </c>
      <c r="K3" s="91"/>
    </row>
    <row r="4" spans="1:11" ht="135.75" x14ac:dyDescent="0.3">
      <c r="A4" s="89" t="s">
        <v>147</v>
      </c>
      <c r="B4" s="89" t="s">
        <v>449</v>
      </c>
      <c r="C4" s="90" t="s">
        <v>588</v>
      </c>
      <c r="D4" s="91" t="s">
        <v>452</v>
      </c>
      <c r="E4" s="89" t="s">
        <v>11</v>
      </c>
      <c r="F4" s="89" t="s">
        <v>12</v>
      </c>
      <c r="G4" s="92">
        <v>840</v>
      </c>
      <c r="H4" s="89" t="s">
        <v>418</v>
      </c>
      <c r="I4" s="89">
        <v>2023</v>
      </c>
      <c r="J4" s="91" t="s">
        <v>772</v>
      </c>
      <c r="K4" s="91" t="s">
        <v>771</v>
      </c>
    </row>
    <row r="5" spans="1:11" ht="45.75" x14ac:dyDescent="0.3">
      <c r="A5" s="89" t="s">
        <v>184</v>
      </c>
      <c r="B5" s="89" t="s">
        <v>449</v>
      </c>
      <c r="C5" s="90" t="s">
        <v>588</v>
      </c>
      <c r="D5" s="91" t="s">
        <v>451</v>
      </c>
      <c r="E5" s="89" t="s">
        <v>11</v>
      </c>
      <c r="F5" s="89" t="s">
        <v>12</v>
      </c>
      <c r="G5" s="154">
        <v>48.95</v>
      </c>
      <c r="H5" s="89" t="s">
        <v>418</v>
      </c>
      <c r="I5" s="89">
        <v>2023</v>
      </c>
      <c r="J5" s="91" t="s">
        <v>768</v>
      </c>
      <c r="K5" s="91"/>
    </row>
    <row r="6" spans="1:11" ht="45.75" x14ac:dyDescent="0.3">
      <c r="A6" s="89" t="s">
        <v>454</v>
      </c>
      <c r="B6" s="89" t="s">
        <v>449</v>
      </c>
      <c r="C6" s="90" t="s">
        <v>588</v>
      </c>
      <c r="D6" s="91" t="s">
        <v>455</v>
      </c>
      <c r="E6" s="89" t="s">
        <v>11</v>
      </c>
      <c r="F6" s="89" t="s">
        <v>12</v>
      </c>
      <c r="G6" s="154">
        <v>148.74</v>
      </c>
      <c r="H6" s="89" t="s">
        <v>418</v>
      </c>
      <c r="I6" s="89">
        <v>2023</v>
      </c>
      <c r="J6" s="91" t="s">
        <v>769</v>
      </c>
      <c r="K6" s="91"/>
    </row>
    <row r="7" spans="1:11" x14ac:dyDescent="0.3">
      <c r="A7" s="89" t="s">
        <v>463</v>
      </c>
      <c r="B7" s="89" t="s">
        <v>460</v>
      </c>
      <c r="C7" s="90" t="s">
        <v>589</v>
      </c>
      <c r="D7" s="91" t="s">
        <v>464</v>
      </c>
      <c r="E7" s="89" t="s">
        <v>11</v>
      </c>
      <c r="F7" s="89" t="s">
        <v>12</v>
      </c>
      <c r="G7" s="92">
        <v>200</v>
      </c>
      <c r="H7" s="89" t="s">
        <v>418</v>
      </c>
      <c r="I7" s="89">
        <v>2023</v>
      </c>
      <c r="J7" s="91" t="s">
        <v>765</v>
      </c>
      <c r="K7" s="91"/>
    </row>
    <row r="8" spans="1:11" ht="46.5" thickBot="1" x14ac:dyDescent="0.35">
      <c r="A8" s="89" t="s">
        <v>184</v>
      </c>
      <c r="B8" s="89" t="s">
        <v>473</v>
      </c>
      <c r="C8" s="90" t="s">
        <v>590</v>
      </c>
      <c r="D8" s="155" t="s">
        <v>478</v>
      </c>
      <c r="E8" s="98" t="s">
        <v>11</v>
      </c>
      <c r="F8" s="98" t="s">
        <v>12</v>
      </c>
      <c r="G8" s="159">
        <v>46.91</v>
      </c>
      <c r="H8" s="89" t="s">
        <v>418</v>
      </c>
      <c r="I8" s="89">
        <v>2023</v>
      </c>
      <c r="J8" s="91" t="s">
        <v>768</v>
      </c>
      <c r="K8" s="91"/>
    </row>
    <row r="9" spans="1:11" ht="19.5" thickBot="1" x14ac:dyDescent="0.35">
      <c r="D9" s="158" t="s">
        <v>648</v>
      </c>
      <c r="E9" s="157"/>
      <c r="F9" s="157"/>
      <c r="G9" s="136">
        <f>SUM(G2:G8)</f>
        <v>1374.22</v>
      </c>
    </row>
  </sheetData>
  <autoFilter ref="A1:K1" xr:uid="{3AE5D21B-D977-4720-85BC-F95A031887AB}">
    <sortState xmlns:xlrd2="http://schemas.microsoft.com/office/spreadsheetml/2017/richdata2" ref="A2:K9">
      <sortCondition ref="C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B12C-49B8-4BDB-8B73-ADBD1ABDA0B9}">
  <dimension ref="A1:N86"/>
  <sheetViews>
    <sheetView topLeftCell="A37" workbookViewId="0">
      <selection activeCell="C11" sqref="C11"/>
    </sheetView>
  </sheetViews>
  <sheetFormatPr defaultRowHeight="15" x14ac:dyDescent="0.25"/>
  <cols>
    <col min="1" max="1" width="16.3984375" style="93" bestFit="1" customWidth="1"/>
    <col min="2" max="2" width="7.296875" style="93" bestFit="1" customWidth="1"/>
    <col min="3" max="3" width="36.59765625" style="152" bestFit="1" customWidth="1"/>
    <col min="4" max="4" width="19.3984375" style="93" hidden="1" customWidth="1"/>
    <col min="5" max="5" width="20.296875" style="93" hidden="1" customWidth="1"/>
    <col min="6" max="6" width="10.69921875" style="153" bestFit="1" customWidth="1"/>
    <col min="7" max="7" width="16.796875" style="152" customWidth="1"/>
    <col min="8" max="8" width="27.296875" style="152" customWidth="1"/>
    <col min="9" max="9" width="23" style="152" customWidth="1"/>
    <col min="10" max="16384" width="8.796875" style="93"/>
  </cols>
  <sheetData>
    <row r="1" spans="1:14" x14ac:dyDescent="0.25">
      <c r="A1" s="96" t="s">
        <v>0</v>
      </c>
      <c r="B1" s="96" t="s">
        <v>520</v>
      </c>
      <c r="C1" s="95" t="s">
        <v>2</v>
      </c>
      <c r="D1" s="96" t="s">
        <v>3</v>
      </c>
      <c r="E1" s="96" t="s">
        <v>4</v>
      </c>
      <c r="F1" s="151" t="s">
        <v>5</v>
      </c>
      <c r="G1" s="95" t="s">
        <v>6</v>
      </c>
      <c r="H1" s="95" t="s">
        <v>602</v>
      </c>
      <c r="I1" s="95" t="s">
        <v>699</v>
      </c>
    </row>
    <row r="2" spans="1:14" ht="60" x14ac:dyDescent="0.25">
      <c r="A2" s="89" t="s">
        <v>25</v>
      </c>
      <c r="B2" s="89" t="s">
        <v>523</v>
      </c>
      <c r="C2" s="91" t="s">
        <v>27</v>
      </c>
      <c r="D2" s="89" t="s">
        <v>11</v>
      </c>
      <c r="E2" s="89" t="s">
        <v>12</v>
      </c>
      <c r="F2" s="92">
        <v>26.04</v>
      </c>
      <c r="G2" s="91" t="s">
        <v>21</v>
      </c>
      <c r="H2" s="91"/>
      <c r="I2" s="91"/>
    </row>
    <row r="3" spans="1:14" ht="60" x14ac:dyDescent="0.25">
      <c r="A3" s="89" t="s">
        <v>34</v>
      </c>
      <c r="B3" s="89" t="s">
        <v>524</v>
      </c>
      <c r="C3" s="91" t="s">
        <v>35</v>
      </c>
      <c r="D3" s="89" t="s">
        <v>11</v>
      </c>
      <c r="E3" s="89" t="s">
        <v>12</v>
      </c>
      <c r="F3" s="92">
        <v>7.23</v>
      </c>
      <c r="G3" s="91" t="s">
        <v>21</v>
      </c>
      <c r="H3" s="91"/>
      <c r="I3" s="91"/>
    </row>
    <row r="4" spans="1:14" ht="60" x14ac:dyDescent="0.25">
      <c r="A4" s="89" t="s">
        <v>32</v>
      </c>
      <c r="B4" s="89" t="s">
        <v>524</v>
      </c>
      <c r="C4" s="91" t="s">
        <v>33</v>
      </c>
      <c r="D4" s="89" t="s">
        <v>11</v>
      </c>
      <c r="E4" s="89" t="s">
        <v>12</v>
      </c>
      <c r="F4" s="92">
        <v>12.54</v>
      </c>
      <c r="G4" s="91" t="s">
        <v>21</v>
      </c>
      <c r="H4" s="91"/>
      <c r="I4" s="91"/>
    </row>
    <row r="5" spans="1:14" ht="60" x14ac:dyDescent="0.25">
      <c r="A5" s="89" t="s">
        <v>32</v>
      </c>
      <c r="B5" s="89" t="s">
        <v>527</v>
      </c>
      <c r="C5" s="91" t="s">
        <v>46</v>
      </c>
      <c r="D5" s="89" t="s">
        <v>11</v>
      </c>
      <c r="E5" s="89" t="s">
        <v>12</v>
      </c>
      <c r="F5" s="92">
        <v>33.200000000000003</v>
      </c>
      <c r="G5" s="91" t="s">
        <v>21</v>
      </c>
      <c r="H5" s="91"/>
      <c r="I5" s="91"/>
    </row>
    <row r="6" spans="1:14" ht="60" x14ac:dyDescent="0.25">
      <c r="A6" s="89" t="s">
        <v>47</v>
      </c>
      <c r="B6" s="89" t="s">
        <v>527</v>
      </c>
      <c r="C6" s="91" t="s">
        <v>48</v>
      </c>
      <c r="D6" s="89" t="s">
        <v>11</v>
      </c>
      <c r="E6" s="89" t="s">
        <v>12</v>
      </c>
      <c r="F6" s="92">
        <v>46.31</v>
      </c>
      <c r="G6" s="91" t="s">
        <v>21</v>
      </c>
      <c r="H6" s="91" t="s">
        <v>729</v>
      </c>
      <c r="I6" s="91"/>
    </row>
    <row r="7" spans="1:14" ht="60" x14ac:dyDescent="0.25">
      <c r="A7" s="89" t="s">
        <v>58</v>
      </c>
      <c r="B7" s="89" t="s">
        <v>528</v>
      </c>
      <c r="C7" s="91" t="s">
        <v>59</v>
      </c>
      <c r="D7" s="89" t="s">
        <v>11</v>
      </c>
      <c r="E7" s="89" t="s">
        <v>12</v>
      </c>
      <c r="F7" s="92">
        <v>6.18</v>
      </c>
      <c r="G7" s="91" t="s">
        <v>21</v>
      </c>
      <c r="H7" s="91"/>
      <c r="I7" s="91"/>
    </row>
    <row r="8" spans="1:14" ht="60" x14ac:dyDescent="0.25">
      <c r="A8" s="89" t="s">
        <v>66</v>
      </c>
      <c r="B8" s="89" t="s">
        <v>529</v>
      </c>
      <c r="C8" s="91" t="s">
        <v>67</v>
      </c>
      <c r="D8" s="89" t="s">
        <v>11</v>
      </c>
      <c r="E8" s="89" t="s">
        <v>12</v>
      </c>
      <c r="F8" s="92">
        <v>7.78</v>
      </c>
      <c r="G8" s="91" t="s">
        <v>21</v>
      </c>
      <c r="H8" s="91"/>
      <c r="I8" s="91"/>
    </row>
    <row r="9" spans="1:14" ht="60" x14ac:dyDescent="0.25">
      <c r="A9" s="89" t="s">
        <v>68</v>
      </c>
      <c r="B9" s="89" t="s">
        <v>529</v>
      </c>
      <c r="C9" s="91" t="s">
        <v>69</v>
      </c>
      <c r="D9" s="89" t="s">
        <v>11</v>
      </c>
      <c r="E9" s="89" t="s">
        <v>12</v>
      </c>
      <c r="F9" s="92">
        <v>17.53</v>
      </c>
      <c r="G9" s="91" t="s">
        <v>21</v>
      </c>
      <c r="H9" s="91"/>
      <c r="I9" s="91"/>
    </row>
    <row r="10" spans="1:14" ht="60" x14ac:dyDescent="0.25">
      <c r="A10" s="89" t="s">
        <v>74</v>
      </c>
      <c r="B10" s="89" t="s">
        <v>530</v>
      </c>
      <c r="C10" s="91" t="s">
        <v>76</v>
      </c>
      <c r="D10" s="89" t="s">
        <v>11</v>
      </c>
      <c r="E10" s="89" t="s">
        <v>12</v>
      </c>
      <c r="F10" s="92">
        <v>10.38</v>
      </c>
      <c r="G10" s="91" t="s">
        <v>72</v>
      </c>
      <c r="H10" s="91"/>
      <c r="I10" s="91"/>
    </row>
    <row r="11" spans="1:14" ht="60" x14ac:dyDescent="0.25">
      <c r="A11" s="89" t="s">
        <v>74</v>
      </c>
      <c r="B11" s="89" t="s">
        <v>532</v>
      </c>
      <c r="C11" s="91" t="s">
        <v>85</v>
      </c>
      <c r="D11" s="89" t="s">
        <v>11</v>
      </c>
      <c r="E11" s="89" t="s">
        <v>12</v>
      </c>
      <c r="F11" s="92">
        <v>6.24</v>
      </c>
      <c r="G11" s="91" t="s">
        <v>72</v>
      </c>
      <c r="H11" s="91" t="s">
        <v>728</v>
      </c>
      <c r="I11" s="91"/>
    </row>
    <row r="12" spans="1:14" ht="60" x14ac:dyDescent="0.25">
      <c r="A12" s="89" t="s">
        <v>66</v>
      </c>
      <c r="B12" s="89" t="s">
        <v>532</v>
      </c>
      <c r="C12" s="91" t="s">
        <v>88</v>
      </c>
      <c r="D12" s="89" t="s">
        <v>11</v>
      </c>
      <c r="E12" s="89" t="s">
        <v>12</v>
      </c>
      <c r="F12" s="92">
        <v>6.28</v>
      </c>
      <c r="G12" s="91" t="s">
        <v>72</v>
      </c>
      <c r="H12" s="91"/>
      <c r="I12" s="91"/>
    </row>
    <row r="13" spans="1:14" customFormat="1" ht="60.75" x14ac:dyDescent="0.3">
      <c r="A13" s="89" t="s">
        <v>91</v>
      </c>
      <c r="B13" s="89" t="s">
        <v>533</v>
      </c>
      <c r="C13" s="91" t="s">
        <v>92</v>
      </c>
      <c r="D13" s="89" t="s">
        <v>11</v>
      </c>
      <c r="E13" s="89" t="s">
        <v>12</v>
      </c>
      <c r="F13" s="92">
        <v>6.44</v>
      </c>
      <c r="G13" s="91" t="s">
        <v>72</v>
      </c>
      <c r="H13" s="91"/>
      <c r="I13" s="91"/>
      <c r="J13" s="93"/>
      <c r="K13" s="93"/>
      <c r="L13" s="93"/>
      <c r="M13" s="93"/>
      <c r="N13" s="93"/>
    </row>
    <row r="14" spans="1:14" ht="60" x14ac:dyDescent="0.25">
      <c r="A14" s="89" t="s">
        <v>95</v>
      </c>
      <c r="B14" s="89" t="s">
        <v>534</v>
      </c>
      <c r="C14" s="91" t="s">
        <v>96</v>
      </c>
      <c r="D14" s="89" t="s">
        <v>11</v>
      </c>
      <c r="E14" s="89" t="s">
        <v>12</v>
      </c>
      <c r="F14" s="92">
        <v>6.5</v>
      </c>
      <c r="G14" s="91" t="s">
        <v>72</v>
      </c>
      <c r="H14" s="91"/>
      <c r="I14" s="91"/>
    </row>
    <row r="15" spans="1:14" ht="60" x14ac:dyDescent="0.25">
      <c r="A15" s="89" t="s">
        <v>74</v>
      </c>
      <c r="B15" s="89" t="s">
        <v>539</v>
      </c>
      <c r="C15" s="91" t="s">
        <v>122</v>
      </c>
      <c r="D15" s="89" t="s">
        <v>11</v>
      </c>
      <c r="E15" s="89" t="s">
        <v>12</v>
      </c>
      <c r="F15" s="92">
        <v>10.38</v>
      </c>
      <c r="G15" s="91" t="s">
        <v>72</v>
      </c>
      <c r="H15" s="91" t="s">
        <v>739</v>
      </c>
      <c r="I15" s="91"/>
    </row>
    <row r="16" spans="1:14" ht="60" x14ac:dyDescent="0.25">
      <c r="A16" s="89" t="s">
        <v>125</v>
      </c>
      <c r="B16" s="89" t="s">
        <v>540</v>
      </c>
      <c r="C16" s="91" t="s">
        <v>127</v>
      </c>
      <c r="D16" s="89" t="s">
        <v>11</v>
      </c>
      <c r="E16" s="89" t="s">
        <v>12</v>
      </c>
      <c r="F16" s="92">
        <v>11.96</v>
      </c>
      <c r="G16" s="91" t="s">
        <v>72</v>
      </c>
      <c r="H16" s="91" t="s">
        <v>738</v>
      </c>
      <c r="I16" s="91"/>
    </row>
    <row r="17" spans="1:9" ht="60" x14ac:dyDescent="0.25">
      <c r="A17" s="89" t="s">
        <v>128</v>
      </c>
      <c r="B17" s="89" t="s">
        <v>541</v>
      </c>
      <c r="C17" s="91" t="s">
        <v>130</v>
      </c>
      <c r="D17" s="89" t="s">
        <v>11</v>
      </c>
      <c r="E17" s="89" t="s">
        <v>12</v>
      </c>
      <c r="F17" s="92">
        <v>8.43</v>
      </c>
      <c r="G17" s="91" t="s">
        <v>72</v>
      </c>
      <c r="H17" s="91" t="s">
        <v>739</v>
      </c>
      <c r="I17" s="91"/>
    </row>
    <row r="18" spans="1:9" ht="60" x14ac:dyDescent="0.25">
      <c r="A18" s="89" t="s">
        <v>74</v>
      </c>
      <c r="B18" s="89" t="s">
        <v>544</v>
      </c>
      <c r="C18" s="91" t="s">
        <v>142</v>
      </c>
      <c r="D18" s="89" t="s">
        <v>11</v>
      </c>
      <c r="E18" s="89" t="s">
        <v>12</v>
      </c>
      <c r="F18" s="92">
        <v>9.3800000000000008</v>
      </c>
      <c r="G18" s="91" t="s">
        <v>72</v>
      </c>
      <c r="H18" s="91"/>
      <c r="I18" s="91"/>
    </row>
    <row r="19" spans="1:9" ht="60" x14ac:dyDescent="0.25">
      <c r="A19" s="89" t="s">
        <v>145</v>
      </c>
      <c r="B19" s="89" t="s">
        <v>544</v>
      </c>
      <c r="C19" s="91" t="s">
        <v>146</v>
      </c>
      <c r="D19" s="89" t="s">
        <v>11</v>
      </c>
      <c r="E19" s="89" t="s">
        <v>12</v>
      </c>
      <c r="F19" s="92">
        <v>33.08</v>
      </c>
      <c r="G19" s="91" t="s">
        <v>72</v>
      </c>
      <c r="H19" s="91" t="s">
        <v>743</v>
      </c>
      <c r="I19" s="91" t="s">
        <v>730</v>
      </c>
    </row>
    <row r="20" spans="1:9" ht="60" x14ac:dyDescent="0.25">
      <c r="A20" s="89" t="s">
        <v>143</v>
      </c>
      <c r="B20" s="89" t="s">
        <v>544</v>
      </c>
      <c r="C20" s="91" t="s">
        <v>144</v>
      </c>
      <c r="D20" s="89" t="s">
        <v>11</v>
      </c>
      <c r="E20" s="89" t="s">
        <v>12</v>
      </c>
      <c r="F20" s="92">
        <v>37.53</v>
      </c>
      <c r="G20" s="91" t="s">
        <v>72</v>
      </c>
      <c r="H20" s="91" t="s">
        <v>742</v>
      </c>
      <c r="I20" s="91"/>
    </row>
    <row r="21" spans="1:9" ht="60" x14ac:dyDescent="0.25">
      <c r="A21" s="89" t="s">
        <v>74</v>
      </c>
      <c r="B21" s="89" t="s">
        <v>545</v>
      </c>
      <c r="C21" s="91" t="s">
        <v>155</v>
      </c>
      <c r="D21" s="89" t="s">
        <v>11</v>
      </c>
      <c r="E21" s="89" t="s">
        <v>12</v>
      </c>
      <c r="F21" s="92">
        <v>10.38</v>
      </c>
      <c r="G21" s="91" t="s">
        <v>154</v>
      </c>
      <c r="H21" s="91"/>
      <c r="I21" s="91"/>
    </row>
    <row r="22" spans="1:9" ht="60" x14ac:dyDescent="0.25">
      <c r="A22" s="91" t="s">
        <v>174</v>
      </c>
      <c r="B22" s="90" t="s">
        <v>547</v>
      </c>
      <c r="C22" s="91" t="s">
        <v>175</v>
      </c>
      <c r="D22" s="89" t="s">
        <v>11</v>
      </c>
      <c r="E22" s="89" t="s">
        <v>12</v>
      </c>
      <c r="F22" s="92">
        <v>10</v>
      </c>
      <c r="G22" s="91" t="s">
        <v>154</v>
      </c>
      <c r="H22" s="91" t="s">
        <v>777</v>
      </c>
      <c r="I22" s="89"/>
    </row>
    <row r="23" spans="1:9" ht="60" x14ac:dyDescent="0.25">
      <c r="A23" s="89" t="s">
        <v>167</v>
      </c>
      <c r="B23" s="89" t="s">
        <v>547</v>
      </c>
      <c r="C23" s="91" t="s">
        <v>168</v>
      </c>
      <c r="D23" s="89" t="s">
        <v>169</v>
      </c>
      <c r="E23" s="89" t="s">
        <v>12</v>
      </c>
      <c r="F23" s="92">
        <v>10.8</v>
      </c>
      <c r="G23" s="91" t="s">
        <v>154</v>
      </c>
      <c r="H23" s="91"/>
      <c r="I23" s="91"/>
    </row>
    <row r="24" spans="1:9" ht="60" x14ac:dyDescent="0.25">
      <c r="A24" s="89" t="s">
        <v>170</v>
      </c>
      <c r="B24" s="89" t="s">
        <v>547</v>
      </c>
      <c r="C24" s="91" t="s">
        <v>171</v>
      </c>
      <c r="D24" s="89" t="s">
        <v>11</v>
      </c>
      <c r="E24" s="89" t="s">
        <v>12</v>
      </c>
      <c r="F24" s="92">
        <v>11.04</v>
      </c>
      <c r="G24" s="91" t="s">
        <v>154</v>
      </c>
      <c r="H24" s="91" t="s">
        <v>744</v>
      </c>
      <c r="I24" s="91"/>
    </row>
    <row r="25" spans="1:9" ht="60" x14ac:dyDescent="0.25">
      <c r="A25" s="89" t="s">
        <v>176</v>
      </c>
      <c r="B25" s="89" t="s">
        <v>548</v>
      </c>
      <c r="C25" s="91" t="s">
        <v>178</v>
      </c>
      <c r="D25" s="89" t="s">
        <v>179</v>
      </c>
      <c r="E25" s="89" t="s">
        <v>12</v>
      </c>
      <c r="F25" s="92">
        <v>8.26</v>
      </c>
      <c r="G25" s="91" t="s">
        <v>154</v>
      </c>
      <c r="H25" s="91" t="s">
        <v>719</v>
      </c>
      <c r="I25" s="91"/>
    </row>
    <row r="26" spans="1:9" ht="60" x14ac:dyDescent="0.25">
      <c r="A26" s="89" t="s">
        <v>180</v>
      </c>
      <c r="B26" s="89" t="s">
        <v>549</v>
      </c>
      <c r="C26" s="91" t="s">
        <v>182</v>
      </c>
      <c r="D26" s="89" t="s">
        <v>11</v>
      </c>
      <c r="E26" s="89" t="s">
        <v>12</v>
      </c>
      <c r="F26" s="92">
        <v>15.63</v>
      </c>
      <c r="G26" s="91" t="s">
        <v>154</v>
      </c>
      <c r="H26" s="91" t="s">
        <v>719</v>
      </c>
      <c r="I26" s="91"/>
    </row>
    <row r="27" spans="1:9" ht="60" x14ac:dyDescent="0.25">
      <c r="A27" s="89" t="s">
        <v>184</v>
      </c>
      <c r="B27" s="89" t="s">
        <v>550</v>
      </c>
      <c r="C27" s="91" t="s">
        <v>186</v>
      </c>
      <c r="D27" s="89" t="s">
        <v>11</v>
      </c>
      <c r="E27" s="89" t="s">
        <v>12</v>
      </c>
      <c r="F27" s="92">
        <v>7.29</v>
      </c>
      <c r="G27" s="91" t="s">
        <v>154</v>
      </c>
      <c r="H27" s="91" t="s">
        <v>740</v>
      </c>
      <c r="I27" s="91"/>
    </row>
    <row r="28" spans="1:9" ht="60" x14ac:dyDescent="0.25">
      <c r="A28" s="89" t="s">
        <v>191</v>
      </c>
      <c r="B28" s="89" t="s">
        <v>551</v>
      </c>
      <c r="C28" s="91" t="s">
        <v>192</v>
      </c>
      <c r="D28" s="89" t="s">
        <v>11</v>
      </c>
      <c r="E28" s="89" t="s">
        <v>12</v>
      </c>
      <c r="F28" s="92">
        <v>50</v>
      </c>
      <c r="G28" s="91" t="s">
        <v>154</v>
      </c>
      <c r="H28" s="91" t="s">
        <v>753</v>
      </c>
      <c r="I28" s="91"/>
    </row>
    <row r="29" spans="1:9" ht="60" x14ac:dyDescent="0.25">
      <c r="A29" s="89" t="s">
        <v>202</v>
      </c>
      <c r="B29" s="89" t="s">
        <v>552</v>
      </c>
      <c r="C29" s="91" t="s">
        <v>203</v>
      </c>
      <c r="D29" s="89" t="s">
        <v>11</v>
      </c>
      <c r="E29" s="89" t="s">
        <v>12</v>
      </c>
      <c r="F29" s="92">
        <v>7.2</v>
      </c>
      <c r="G29" s="91" t="s">
        <v>154</v>
      </c>
      <c r="H29" s="91"/>
      <c r="I29" s="91"/>
    </row>
    <row r="30" spans="1:9" ht="60" x14ac:dyDescent="0.25">
      <c r="A30" s="89" t="s">
        <v>191</v>
      </c>
      <c r="B30" s="89" t="s">
        <v>552</v>
      </c>
      <c r="C30" s="91" t="s">
        <v>206</v>
      </c>
      <c r="D30" s="89" t="s">
        <v>11</v>
      </c>
      <c r="E30" s="89" t="s">
        <v>12</v>
      </c>
      <c r="F30" s="92">
        <v>50</v>
      </c>
      <c r="G30" s="91" t="s">
        <v>154</v>
      </c>
      <c r="H30" s="91" t="s">
        <v>753</v>
      </c>
      <c r="I30" s="91"/>
    </row>
    <row r="31" spans="1:9" ht="60" x14ac:dyDescent="0.25">
      <c r="A31" s="89" t="s">
        <v>68</v>
      </c>
      <c r="B31" s="89" t="s">
        <v>555</v>
      </c>
      <c r="C31" s="91" t="s">
        <v>217</v>
      </c>
      <c r="D31" s="89" t="s">
        <v>11</v>
      </c>
      <c r="E31" s="89" t="s">
        <v>12</v>
      </c>
      <c r="F31" s="92">
        <v>25.8</v>
      </c>
      <c r="G31" s="91" t="s">
        <v>154</v>
      </c>
      <c r="H31" s="91"/>
      <c r="I31" s="91"/>
    </row>
    <row r="32" spans="1:9" ht="60" x14ac:dyDescent="0.25">
      <c r="A32" s="89" t="s">
        <v>125</v>
      </c>
      <c r="B32" s="89" t="s">
        <v>556</v>
      </c>
      <c r="C32" s="91" t="s">
        <v>220</v>
      </c>
      <c r="D32" s="89" t="s">
        <v>11</v>
      </c>
      <c r="E32" s="89" t="s">
        <v>12</v>
      </c>
      <c r="F32" s="92">
        <v>6.46</v>
      </c>
      <c r="G32" s="91" t="s">
        <v>154</v>
      </c>
      <c r="H32" s="91"/>
      <c r="I32" s="91"/>
    </row>
    <row r="33" spans="1:9" ht="60" x14ac:dyDescent="0.25">
      <c r="A33" s="89" t="s">
        <v>74</v>
      </c>
      <c r="B33" s="89" t="s">
        <v>556</v>
      </c>
      <c r="C33" s="91" t="s">
        <v>219</v>
      </c>
      <c r="D33" s="89" t="s">
        <v>11</v>
      </c>
      <c r="E33" s="89" t="s">
        <v>12</v>
      </c>
      <c r="F33" s="92">
        <v>8.23</v>
      </c>
      <c r="G33" s="91" t="s">
        <v>154</v>
      </c>
      <c r="H33" s="91" t="s">
        <v>745</v>
      </c>
      <c r="I33" s="94" t="s">
        <v>736</v>
      </c>
    </row>
    <row r="34" spans="1:9" ht="60" x14ac:dyDescent="0.25">
      <c r="A34" s="89" t="s">
        <v>74</v>
      </c>
      <c r="B34" s="89" t="s">
        <v>558</v>
      </c>
      <c r="C34" s="91" t="s">
        <v>232</v>
      </c>
      <c r="D34" s="89" t="s">
        <v>11</v>
      </c>
      <c r="E34" s="89" t="s">
        <v>12</v>
      </c>
      <c r="F34" s="92">
        <v>10.38</v>
      </c>
      <c r="G34" s="91" t="s">
        <v>154</v>
      </c>
      <c r="H34" s="91"/>
      <c r="I34" s="91"/>
    </row>
    <row r="35" spans="1:9" ht="60" x14ac:dyDescent="0.25">
      <c r="A35" s="89" t="s">
        <v>225</v>
      </c>
      <c r="B35" s="89" t="s">
        <v>558</v>
      </c>
      <c r="C35" s="91" t="s">
        <v>227</v>
      </c>
      <c r="D35" s="89" t="s">
        <v>11</v>
      </c>
      <c r="E35" s="89" t="s">
        <v>12</v>
      </c>
      <c r="F35" s="92">
        <v>14</v>
      </c>
      <c r="G35" s="91" t="s">
        <v>154</v>
      </c>
      <c r="H35" s="91" t="s">
        <v>757</v>
      </c>
      <c r="I35" s="91"/>
    </row>
    <row r="36" spans="1:9" ht="60" x14ac:dyDescent="0.25">
      <c r="A36" s="89" t="s">
        <v>34</v>
      </c>
      <c r="B36" s="89" t="s">
        <v>558</v>
      </c>
      <c r="C36" s="91" t="s">
        <v>231</v>
      </c>
      <c r="D36" s="89" t="s">
        <v>11</v>
      </c>
      <c r="E36" s="89" t="s">
        <v>12</v>
      </c>
      <c r="F36" s="92">
        <v>16.52</v>
      </c>
      <c r="G36" s="91" t="s">
        <v>154</v>
      </c>
      <c r="H36" s="91"/>
      <c r="I36" s="91"/>
    </row>
    <row r="37" spans="1:9" ht="60" x14ac:dyDescent="0.25">
      <c r="A37" s="89" t="s">
        <v>244</v>
      </c>
      <c r="B37" s="89" t="s">
        <v>559</v>
      </c>
      <c r="C37" s="91" t="s">
        <v>245</v>
      </c>
      <c r="D37" s="89" t="s">
        <v>11</v>
      </c>
      <c r="E37" s="89" t="s">
        <v>12</v>
      </c>
      <c r="F37" s="92">
        <v>31</v>
      </c>
      <c r="G37" s="91" t="s">
        <v>154</v>
      </c>
      <c r="H37" s="91" t="s">
        <v>758</v>
      </c>
      <c r="I37" s="91"/>
    </row>
    <row r="38" spans="1:9" ht="60" x14ac:dyDescent="0.25">
      <c r="A38" s="89" t="s">
        <v>74</v>
      </c>
      <c r="B38" s="89" t="s">
        <v>562</v>
      </c>
      <c r="C38" s="91" t="s">
        <v>256</v>
      </c>
      <c r="D38" s="89" t="s">
        <v>11</v>
      </c>
      <c r="E38" s="89" t="s">
        <v>12</v>
      </c>
      <c r="F38" s="92">
        <v>9</v>
      </c>
      <c r="G38" s="91" t="s">
        <v>154</v>
      </c>
      <c r="H38" s="91" t="s">
        <v>741</v>
      </c>
      <c r="I38" s="91"/>
    </row>
    <row r="39" spans="1:9" ht="60" x14ac:dyDescent="0.25">
      <c r="A39" s="89" t="s">
        <v>252</v>
      </c>
      <c r="B39" s="89" t="s">
        <v>562</v>
      </c>
      <c r="C39" s="91" t="s">
        <v>254</v>
      </c>
      <c r="D39" s="89" t="s">
        <v>11</v>
      </c>
      <c r="E39" s="89" t="s">
        <v>12</v>
      </c>
      <c r="F39" s="92">
        <v>9.43</v>
      </c>
      <c r="G39" s="91" t="s">
        <v>154</v>
      </c>
      <c r="H39" s="91"/>
      <c r="I39" s="91"/>
    </row>
    <row r="40" spans="1:9" ht="60" x14ac:dyDescent="0.25">
      <c r="A40" s="89" t="s">
        <v>225</v>
      </c>
      <c r="B40" s="89" t="s">
        <v>562</v>
      </c>
      <c r="C40" s="91" t="s">
        <v>255</v>
      </c>
      <c r="D40" s="89" t="s">
        <v>11</v>
      </c>
      <c r="E40" s="89" t="s">
        <v>12</v>
      </c>
      <c r="F40" s="92">
        <v>67.53</v>
      </c>
      <c r="G40" s="91" t="s">
        <v>154</v>
      </c>
      <c r="H40" s="91"/>
      <c r="I40" s="91"/>
    </row>
    <row r="41" spans="1:9" ht="105" x14ac:dyDescent="0.25">
      <c r="A41" s="89" t="s">
        <v>258</v>
      </c>
      <c r="B41" s="89" t="s">
        <v>562</v>
      </c>
      <c r="C41" s="91" t="s">
        <v>259</v>
      </c>
      <c r="D41" s="89" t="s">
        <v>11</v>
      </c>
      <c r="E41" s="89" t="s">
        <v>12</v>
      </c>
      <c r="F41" s="92">
        <v>81</v>
      </c>
      <c r="G41" s="91" t="s">
        <v>154</v>
      </c>
      <c r="H41" s="91" t="s">
        <v>759</v>
      </c>
      <c r="I41" s="91"/>
    </row>
    <row r="42" spans="1:9" ht="60" x14ac:dyDescent="0.25">
      <c r="A42" s="89" t="s">
        <v>74</v>
      </c>
      <c r="B42" s="89" t="s">
        <v>563</v>
      </c>
      <c r="C42" s="91" t="s">
        <v>272</v>
      </c>
      <c r="D42" s="89" t="s">
        <v>11</v>
      </c>
      <c r="E42" s="89" t="s">
        <v>12</v>
      </c>
      <c r="F42" s="92">
        <v>10.38</v>
      </c>
      <c r="G42" s="91" t="s">
        <v>154</v>
      </c>
      <c r="H42" s="91" t="s">
        <v>735</v>
      </c>
      <c r="I42" s="94" t="s">
        <v>736</v>
      </c>
    </row>
    <row r="43" spans="1:9" ht="60" x14ac:dyDescent="0.25">
      <c r="A43" s="89" t="s">
        <v>269</v>
      </c>
      <c r="B43" s="89" t="s">
        <v>563</v>
      </c>
      <c r="C43" s="91" t="s">
        <v>271</v>
      </c>
      <c r="D43" s="89" t="s">
        <v>11</v>
      </c>
      <c r="E43" s="89" t="s">
        <v>12</v>
      </c>
      <c r="F43" s="92">
        <v>19</v>
      </c>
      <c r="G43" s="91" t="s">
        <v>154</v>
      </c>
      <c r="H43" s="91" t="s">
        <v>760</v>
      </c>
      <c r="I43" s="91"/>
    </row>
    <row r="44" spans="1:9" ht="60" x14ac:dyDescent="0.25">
      <c r="A44" s="89" t="s">
        <v>74</v>
      </c>
      <c r="B44" s="89" t="s">
        <v>564</v>
      </c>
      <c r="C44" s="91" t="s">
        <v>278</v>
      </c>
      <c r="D44" s="89" t="s">
        <v>11</v>
      </c>
      <c r="E44" s="89" t="s">
        <v>12</v>
      </c>
      <c r="F44" s="92">
        <v>10.38</v>
      </c>
      <c r="G44" s="91" t="s">
        <v>154</v>
      </c>
      <c r="H44" s="91" t="s">
        <v>741</v>
      </c>
      <c r="I44" s="91"/>
    </row>
    <row r="45" spans="1:9" ht="60" x14ac:dyDescent="0.25">
      <c r="A45" s="89" t="s">
        <v>74</v>
      </c>
      <c r="B45" s="89" t="s">
        <v>565</v>
      </c>
      <c r="C45" s="91" t="s">
        <v>287</v>
      </c>
      <c r="D45" s="89" t="s">
        <v>11</v>
      </c>
      <c r="E45" s="89" t="s">
        <v>12</v>
      </c>
      <c r="F45" s="92">
        <v>10.38</v>
      </c>
      <c r="G45" s="91" t="s">
        <v>154</v>
      </c>
      <c r="H45" s="91" t="s">
        <v>752</v>
      </c>
      <c r="I45" s="91"/>
    </row>
    <row r="46" spans="1:9" ht="60" x14ac:dyDescent="0.25">
      <c r="A46" s="89" t="s">
        <v>285</v>
      </c>
      <c r="B46" s="89" t="s">
        <v>565</v>
      </c>
      <c r="C46" s="91" t="s">
        <v>286</v>
      </c>
      <c r="D46" s="89" t="s">
        <v>11</v>
      </c>
      <c r="E46" s="89" t="s">
        <v>12</v>
      </c>
      <c r="F46" s="92">
        <v>21.64</v>
      </c>
      <c r="G46" s="91" t="s">
        <v>154</v>
      </c>
      <c r="H46" s="91"/>
      <c r="I46" s="91"/>
    </row>
    <row r="47" spans="1:9" ht="60" x14ac:dyDescent="0.25">
      <c r="A47" s="89" t="s">
        <v>313</v>
      </c>
      <c r="B47" s="89" t="s">
        <v>567</v>
      </c>
      <c r="C47" s="91" t="s">
        <v>314</v>
      </c>
      <c r="D47" s="89" t="s">
        <v>315</v>
      </c>
      <c r="E47" s="89" t="s">
        <v>12</v>
      </c>
      <c r="F47" s="92">
        <v>8</v>
      </c>
      <c r="G47" s="91" t="s">
        <v>154</v>
      </c>
      <c r="H47" s="91" t="s">
        <v>737</v>
      </c>
      <c r="I47" s="91"/>
    </row>
    <row r="48" spans="1:9" ht="60" x14ac:dyDescent="0.25">
      <c r="A48" s="89" t="s">
        <v>34</v>
      </c>
      <c r="B48" s="89" t="s">
        <v>567</v>
      </c>
      <c r="C48" s="91" t="s">
        <v>310</v>
      </c>
      <c r="D48" s="89" t="s">
        <v>11</v>
      </c>
      <c r="E48" s="89" t="s">
        <v>12</v>
      </c>
      <c r="F48" s="92">
        <v>24.73</v>
      </c>
      <c r="G48" s="91" t="s">
        <v>154</v>
      </c>
      <c r="H48" s="91"/>
      <c r="I48" s="91"/>
    </row>
    <row r="49" spans="1:9" ht="60" x14ac:dyDescent="0.25">
      <c r="A49" s="89" t="s">
        <v>308</v>
      </c>
      <c r="B49" s="89" t="s">
        <v>567</v>
      </c>
      <c r="C49" s="91" t="s">
        <v>309</v>
      </c>
      <c r="D49" s="89" t="s">
        <v>11</v>
      </c>
      <c r="E49" s="89" t="s">
        <v>12</v>
      </c>
      <c r="F49" s="92">
        <v>29</v>
      </c>
      <c r="G49" s="91" t="s">
        <v>154</v>
      </c>
      <c r="H49" s="91" t="s">
        <v>754</v>
      </c>
      <c r="I49" s="91"/>
    </row>
    <row r="50" spans="1:9" ht="60" x14ac:dyDescent="0.25">
      <c r="A50" s="89" t="s">
        <v>311</v>
      </c>
      <c r="B50" s="89" t="s">
        <v>567</v>
      </c>
      <c r="C50" s="91" t="s">
        <v>312</v>
      </c>
      <c r="D50" s="89" t="s">
        <v>11</v>
      </c>
      <c r="E50" s="89" t="s">
        <v>12</v>
      </c>
      <c r="F50" s="92">
        <v>103.56</v>
      </c>
      <c r="G50" s="91" t="s">
        <v>154</v>
      </c>
      <c r="H50" s="91" t="s">
        <v>746</v>
      </c>
      <c r="I50" s="91"/>
    </row>
    <row r="51" spans="1:9" ht="60" x14ac:dyDescent="0.25">
      <c r="A51" s="89" t="s">
        <v>74</v>
      </c>
      <c r="B51" s="89" t="s">
        <v>570</v>
      </c>
      <c r="C51" s="91" t="s">
        <v>324</v>
      </c>
      <c r="D51" s="89" t="s">
        <v>11</v>
      </c>
      <c r="E51" s="89" t="s">
        <v>12</v>
      </c>
      <c r="F51" s="92">
        <v>9</v>
      </c>
      <c r="G51" s="91" t="s">
        <v>154</v>
      </c>
      <c r="H51" s="91" t="s">
        <v>747</v>
      </c>
      <c r="I51" s="94" t="s">
        <v>736</v>
      </c>
    </row>
    <row r="52" spans="1:9" ht="60" x14ac:dyDescent="0.25">
      <c r="A52" s="89" t="s">
        <v>328</v>
      </c>
      <c r="B52" s="89" t="s">
        <v>570</v>
      </c>
      <c r="C52" s="91" t="s">
        <v>329</v>
      </c>
      <c r="D52" s="89" t="s">
        <v>11</v>
      </c>
      <c r="E52" s="89" t="s">
        <v>12</v>
      </c>
      <c r="F52" s="92">
        <v>23</v>
      </c>
      <c r="G52" s="91" t="s">
        <v>154</v>
      </c>
      <c r="H52" s="91" t="s">
        <v>756</v>
      </c>
      <c r="I52" s="91"/>
    </row>
    <row r="53" spans="1:9" ht="60" x14ac:dyDescent="0.25">
      <c r="A53" s="89" t="s">
        <v>25</v>
      </c>
      <c r="B53" s="89" t="s">
        <v>571</v>
      </c>
      <c r="C53" s="91" t="s">
        <v>335</v>
      </c>
      <c r="D53" s="89" t="s">
        <v>11</v>
      </c>
      <c r="E53" s="89" t="s">
        <v>12</v>
      </c>
      <c r="F53" s="92">
        <v>43.84</v>
      </c>
      <c r="G53" s="91" t="s">
        <v>154</v>
      </c>
      <c r="H53" s="91"/>
      <c r="I53" s="91"/>
    </row>
    <row r="54" spans="1:9" ht="60" x14ac:dyDescent="0.25">
      <c r="A54" s="89" t="s">
        <v>191</v>
      </c>
      <c r="B54" s="89" t="s">
        <v>571</v>
      </c>
      <c r="C54" s="91" t="s">
        <v>334</v>
      </c>
      <c r="D54" s="89" t="s">
        <v>11</v>
      </c>
      <c r="E54" s="89" t="s">
        <v>12</v>
      </c>
      <c r="F54" s="92">
        <v>130</v>
      </c>
      <c r="G54" s="91" t="s">
        <v>154</v>
      </c>
      <c r="H54" s="91" t="s">
        <v>755</v>
      </c>
      <c r="I54" s="91"/>
    </row>
    <row r="55" spans="1:9" ht="60" x14ac:dyDescent="0.25">
      <c r="A55" s="89" t="s">
        <v>74</v>
      </c>
      <c r="B55" s="89" t="s">
        <v>572</v>
      </c>
      <c r="C55" s="91" t="s">
        <v>340</v>
      </c>
      <c r="D55" s="89" t="s">
        <v>11</v>
      </c>
      <c r="E55" s="89" t="s">
        <v>12</v>
      </c>
      <c r="F55" s="92">
        <v>8.4499999999999993</v>
      </c>
      <c r="G55" s="91" t="s">
        <v>154</v>
      </c>
      <c r="H55" s="91"/>
      <c r="I55" s="91"/>
    </row>
    <row r="56" spans="1:9" ht="60" x14ac:dyDescent="0.25">
      <c r="A56" s="89" t="s">
        <v>74</v>
      </c>
      <c r="B56" s="89" t="s">
        <v>573</v>
      </c>
      <c r="C56" s="91" t="s">
        <v>344</v>
      </c>
      <c r="D56" s="89" t="s">
        <v>11</v>
      </c>
      <c r="E56" s="89" t="s">
        <v>12</v>
      </c>
      <c r="F56" s="92">
        <v>9</v>
      </c>
      <c r="G56" s="91" t="s">
        <v>343</v>
      </c>
      <c r="H56" s="91" t="s">
        <v>741</v>
      </c>
      <c r="I56" s="91"/>
    </row>
    <row r="57" spans="1:9" ht="60" x14ac:dyDescent="0.25">
      <c r="A57" s="89" t="s">
        <v>364</v>
      </c>
      <c r="B57" s="89" t="s">
        <v>574</v>
      </c>
      <c r="C57" s="91" t="s">
        <v>365</v>
      </c>
      <c r="D57" s="89" t="s">
        <v>179</v>
      </c>
      <c r="E57" s="89" t="s">
        <v>12</v>
      </c>
      <c r="F57" s="92">
        <v>18</v>
      </c>
      <c r="G57" s="91" t="s">
        <v>343</v>
      </c>
      <c r="H57" s="91" t="s">
        <v>764</v>
      </c>
      <c r="I57" s="91"/>
    </row>
    <row r="58" spans="1:9" ht="165" x14ac:dyDescent="0.25">
      <c r="A58" s="89" t="s">
        <v>195</v>
      </c>
      <c r="B58" s="89" t="s">
        <v>574</v>
      </c>
      <c r="C58" s="91" t="s">
        <v>361</v>
      </c>
      <c r="D58" s="89" t="s">
        <v>11</v>
      </c>
      <c r="E58" s="89" t="s">
        <v>12</v>
      </c>
      <c r="F58" s="154">
        <f>19.84+22.05</f>
        <v>41.89</v>
      </c>
      <c r="G58" s="91" t="s">
        <v>343</v>
      </c>
      <c r="H58" s="91" t="s">
        <v>718</v>
      </c>
      <c r="I58" s="91"/>
    </row>
    <row r="59" spans="1:9" ht="60" x14ac:dyDescent="0.25">
      <c r="A59" s="89" t="s">
        <v>369</v>
      </c>
      <c r="B59" s="89" t="s">
        <v>575</v>
      </c>
      <c r="C59" s="91" t="s">
        <v>370</v>
      </c>
      <c r="D59" s="89" t="s">
        <v>11</v>
      </c>
      <c r="E59" s="89" t="s">
        <v>12</v>
      </c>
      <c r="F59" s="92">
        <v>7.7</v>
      </c>
      <c r="G59" s="91" t="s">
        <v>343</v>
      </c>
      <c r="H59" s="91" t="s">
        <v>719</v>
      </c>
      <c r="I59" s="91"/>
    </row>
    <row r="60" spans="1:9" ht="60" x14ac:dyDescent="0.25">
      <c r="A60" s="89" t="s">
        <v>74</v>
      </c>
      <c r="B60" s="89" t="s">
        <v>575</v>
      </c>
      <c r="C60" s="91" t="s">
        <v>368</v>
      </c>
      <c r="D60" s="89" t="s">
        <v>11</v>
      </c>
      <c r="E60" s="89" t="s">
        <v>12</v>
      </c>
      <c r="F60" s="92">
        <v>10.38</v>
      </c>
      <c r="G60" s="91" t="s">
        <v>343</v>
      </c>
      <c r="H60" s="91" t="s">
        <v>739</v>
      </c>
      <c r="I60" s="91"/>
    </row>
    <row r="61" spans="1:9" ht="60" x14ac:dyDescent="0.25">
      <c r="A61" s="89" t="s">
        <v>379</v>
      </c>
      <c r="B61" s="89" t="s">
        <v>577</v>
      </c>
      <c r="C61" s="91" t="s">
        <v>380</v>
      </c>
      <c r="D61" s="89" t="s">
        <v>11</v>
      </c>
      <c r="E61" s="89" t="s">
        <v>12</v>
      </c>
      <c r="F61" s="92">
        <v>6.4</v>
      </c>
      <c r="G61" s="91" t="s">
        <v>343</v>
      </c>
      <c r="H61" s="91" t="s">
        <v>739</v>
      </c>
      <c r="I61" s="91"/>
    </row>
    <row r="62" spans="1:9" ht="60" x14ac:dyDescent="0.25">
      <c r="A62" s="89" t="s">
        <v>221</v>
      </c>
      <c r="B62" s="89" t="s">
        <v>577</v>
      </c>
      <c r="C62" s="91" t="s">
        <v>376</v>
      </c>
      <c r="D62" s="89" t="s">
        <v>11</v>
      </c>
      <c r="E62" s="89" t="s">
        <v>12</v>
      </c>
      <c r="F62" s="92">
        <v>19</v>
      </c>
      <c r="G62" s="91" t="s">
        <v>343</v>
      </c>
      <c r="H62" s="91"/>
      <c r="I62" s="91"/>
    </row>
    <row r="63" spans="1:9" ht="60" x14ac:dyDescent="0.25">
      <c r="A63" s="89" t="s">
        <v>145</v>
      </c>
      <c r="B63" s="89" t="s">
        <v>577</v>
      </c>
      <c r="C63" s="91" t="s">
        <v>377</v>
      </c>
      <c r="D63" s="89" t="s">
        <v>11</v>
      </c>
      <c r="E63" s="89" t="s">
        <v>12</v>
      </c>
      <c r="F63" s="92">
        <v>19.850000000000001</v>
      </c>
      <c r="G63" s="91" t="s">
        <v>343</v>
      </c>
      <c r="H63" s="91" t="s">
        <v>727</v>
      </c>
      <c r="I63" s="91" t="s">
        <v>731</v>
      </c>
    </row>
    <row r="64" spans="1:9" ht="60" x14ac:dyDescent="0.25">
      <c r="A64" s="89" t="s">
        <v>387</v>
      </c>
      <c r="B64" s="89" t="s">
        <v>578</v>
      </c>
      <c r="C64" s="91" t="s">
        <v>388</v>
      </c>
      <c r="D64" s="89" t="s">
        <v>11</v>
      </c>
      <c r="E64" s="89" t="s">
        <v>12</v>
      </c>
      <c r="F64" s="92">
        <v>48.52</v>
      </c>
      <c r="G64" s="91" t="s">
        <v>343</v>
      </c>
      <c r="H64" s="91" t="s">
        <v>748</v>
      </c>
      <c r="I64" s="91"/>
    </row>
    <row r="65" spans="1:9" ht="60" x14ac:dyDescent="0.25">
      <c r="A65" s="89" t="s">
        <v>399</v>
      </c>
      <c r="B65" s="89" t="s">
        <v>579</v>
      </c>
      <c r="C65" s="91" t="s">
        <v>400</v>
      </c>
      <c r="D65" s="89" t="s">
        <v>11</v>
      </c>
      <c r="E65" s="89" t="s">
        <v>12</v>
      </c>
      <c r="F65" s="92">
        <v>81.88</v>
      </c>
      <c r="G65" s="91" t="s">
        <v>343</v>
      </c>
      <c r="H65" s="91"/>
      <c r="I65" s="91"/>
    </row>
    <row r="66" spans="1:9" ht="60" x14ac:dyDescent="0.25">
      <c r="A66" s="89" t="s">
        <v>409</v>
      </c>
      <c r="B66" s="89" t="s">
        <v>581</v>
      </c>
      <c r="C66" s="91" t="s">
        <v>410</v>
      </c>
      <c r="D66" s="89" t="s">
        <v>11</v>
      </c>
      <c r="E66" s="89" t="s">
        <v>12</v>
      </c>
      <c r="F66" s="92">
        <v>9.82</v>
      </c>
      <c r="G66" s="91" t="s">
        <v>343</v>
      </c>
      <c r="H66" s="91" t="s">
        <v>719</v>
      </c>
      <c r="I66" s="91"/>
    </row>
    <row r="67" spans="1:9" ht="60" x14ac:dyDescent="0.25">
      <c r="A67" s="89" t="s">
        <v>191</v>
      </c>
      <c r="B67" s="89" t="s">
        <v>581</v>
      </c>
      <c r="C67" s="91" t="s">
        <v>412</v>
      </c>
      <c r="D67" s="89" t="s">
        <v>11</v>
      </c>
      <c r="E67" s="89" t="s">
        <v>12</v>
      </c>
      <c r="F67" s="92">
        <v>45.58</v>
      </c>
      <c r="G67" s="91" t="s">
        <v>343</v>
      </c>
      <c r="H67" s="91" t="s">
        <v>737</v>
      </c>
      <c r="I67" s="91"/>
    </row>
    <row r="68" spans="1:9" ht="60" x14ac:dyDescent="0.25">
      <c r="A68" s="89" t="s">
        <v>184</v>
      </c>
      <c r="B68" s="89" t="s">
        <v>584</v>
      </c>
      <c r="C68" s="91" t="s">
        <v>427</v>
      </c>
      <c r="D68" s="89" t="s">
        <v>11</v>
      </c>
      <c r="E68" s="89" t="s">
        <v>12</v>
      </c>
      <c r="F68" s="92">
        <v>8.89</v>
      </c>
      <c r="G68" s="91" t="s">
        <v>418</v>
      </c>
      <c r="H68" s="91" t="s">
        <v>740</v>
      </c>
      <c r="I68" s="91"/>
    </row>
    <row r="69" spans="1:9" ht="60" x14ac:dyDescent="0.25">
      <c r="A69" s="89" t="s">
        <v>420</v>
      </c>
      <c r="B69" s="89" t="s">
        <v>584</v>
      </c>
      <c r="C69" s="91" t="s">
        <v>422</v>
      </c>
      <c r="D69" s="89" t="s">
        <v>11</v>
      </c>
      <c r="E69" s="89" t="s">
        <v>12</v>
      </c>
      <c r="F69" s="92">
        <v>22.92</v>
      </c>
      <c r="G69" s="91" t="s">
        <v>418</v>
      </c>
      <c r="H69" s="91" t="s">
        <v>719</v>
      </c>
      <c r="I69" s="91"/>
    </row>
    <row r="70" spans="1:9" ht="60" x14ac:dyDescent="0.25">
      <c r="A70" s="89" t="s">
        <v>423</v>
      </c>
      <c r="B70" s="89" t="s">
        <v>584</v>
      </c>
      <c r="C70" s="91" t="s">
        <v>430</v>
      </c>
      <c r="D70" s="89" t="s">
        <v>11</v>
      </c>
      <c r="E70" s="89" t="s">
        <v>12</v>
      </c>
      <c r="F70" s="92">
        <v>27</v>
      </c>
      <c r="G70" s="91" t="s">
        <v>418</v>
      </c>
      <c r="H70" s="91" t="s">
        <v>762</v>
      </c>
      <c r="I70" s="91"/>
    </row>
    <row r="71" spans="1:9" ht="60" x14ac:dyDescent="0.25">
      <c r="A71" s="89" t="s">
        <v>423</v>
      </c>
      <c r="B71" s="89" t="s">
        <v>584</v>
      </c>
      <c r="C71" s="91" t="s">
        <v>424</v>
      </c>
      <c r="D71" s="89" t="s">
        <v>11</v>
      </c>
      <c r="E71" s="89" t="s">
        <v>12</v>
      </c>
      <c r="F71" s="92">
        <v>34</v>
      </c>
      <c r="G71" s="91" t="s">
        <v>418</v>
      </c>
      <c r="H71" s="91" t="s">
        <v>763</v>
      </c>
      <c r="I71" s="91"/>
    </row>
    <row r="72" spans="1:9" ht="75" x14ac:dyDescent="0.25">
      <c r="A72" s="89" t="s">
        <v>434</v>
      </c>
      <c r="B72" s="89" t="s">
        <v>585</v>
      </c>
      <c r="C72" s="91" t="s">
        <v>435</v>
      </c>
      <c r="D72" s="89" t="s">
        <v>11</v>
      </c>
      <c r="E72" s="89" t="s">
        <v>12</v>
      </c>
      <c r="F72" s="92">
        <v>12.5</v>
      </c>
      <c r="G72" s="91" t="s">
        <v>418</v>
      </c>
      <c r="H72" s="91" t="s">
        <v>750</v>
      </c>
      <c r="I72" s="91" t="s">
        <v>751</v>
      </c>
    </row>
    <row r="73" spans="1:9" ht="60" x14ac:dyDescent="0.25">
      <c r="A73" s="89" t="s">
        <v>74</v>
      </c>
      <c r="B73" s="89" t="s">
        <v>585</v>
      </c>
      <c r="C73" s="91" t="s">
        <v>432</v>
      </c>
      <c r="D73" s="89" t="s">
        <v>11</v>
      </c>
      <c r="E73" s="89" t="s">
        <v>12</v>
      </c>
      <c r="F73" s="92">
        <v>20.18</v>
      </c>
      <c r="G73" s="91" t="s">
        <v>418</v>
      </c>
      <c r="H73" s="91" t="s">
        <v>726</v>
      </c>
      <c r="I73" s="91" t="s">
        <v>733</v>
      </c>
    </row>
    <row r="74" spans="1:9" ht="60" x14ac:dyDescent="0.25">
      <c r="A74" s="89" t="s">
        <v>184</v>
      </c>
      <c r="B74" s="89" t="s">
        <v>588</v>
      </c>
      <c r="C74" s="91" t="s">
        <v>456</v>
      </c>
      <c r="D74" s="89" t="s">
        <v>11</v>
      </c>
      <c r="E74" s="89" t="s">
        <v>12</v>
      </c>
      <c r="F74" s="92">
        <v>13.17</v>
      </c>
      <c r="G74" s="91" t="s">
        <v>418</v>
      </c>
      <c r="H74" s="91" t="s">
        <v>749</v>
      </c>
      <c r="I74" s="91"/>
    </row>
    <row r="75" spans="1:9" ht="60" x14ac:dyDescent="0.25">
      <c r="A75" s="89" t="s">
        <v>457</v>
      </c>
      <c r="B75" s="89" t="s">
        <v>588</v>
      </c>
      <c r="C75" s="91" t="s">
        <v>458</v>
      </c>
      <c r="D75" s="89" t="s">
        <v>11</v>
      </c>
      <c r="E75" s="89" t="s">
        <v>12</v>
      </c>
      <c r="F75" s="92">
        <v>37</v>
      </c>
      <c r="G75" s="91" t="s">
        <v>418</v>
      </c>
      <c r="H75" s="91" t="s">
        <v>761</v>
      </c>
      <c r="I75" s="91"/>
    </row>
    <row r="76" spans="1:9" ht="60" x14ac:dyDescent="0.25">
      <c r="A76" s="89" t="s">
        <v>184</v>
      </c>
      <c r="B76" s="89" t="s">
        <v>589</v>
      </c>
      <c r="C76" s="91" t="s">
        <v>469</v>
      </c>
      <c r="D76" s="89" t="s">
        <v>11</v>
      </c>
      <c r="E76" s="89" t="s">
        <v>12</v>
      </c>
      <c r="F76" s="92">
        <v>3.31</v>
      </c>
      <c r="G76" s="91" t="s">
        <v>418</v>
      </c>
      <c r="H76" s="91"/>
      <c r="I76" s="91"/>
    </row>
    <row r="77" spans="1:9" ht="60" x14ac:dyDescent="0.25">
      <c r="A77" s="89" t="s">
        <v>475</v>
      </c>
      <c r="B77" s="89" t="s">
        <v>590</v>
      </c>
      <c r="C77" s="91" t="s">
        <v>476</v>
      </c>
      <c r="D77" s="89" t="s">
        <v>472</v>
      </c>
      <c r="E77" s="89" t="s">
        <v>12</v>
      </c>
      <c r="F77" s="92">
        <v>43.68</v>
      </c>
      <c r="G77" s="91" t="s">
        <v>418</v>
      </c>
      <c r="H77" s="91" t="s">
        <v>770</v>
      </c>
      <c r="I77" s="91" t="s">
        <v>731</v>
      </c>
    </row>
    <row r="78" spans="1:9" ht="90" x14ac:dyDescent="0.25">
      <c r="A78" s="89" t="s">
        <v>74</v>
      </c>
      <c r="B78" s="89" t="s">
        <v>591</v>
      </c>
      <c r="C78" s="91" t="s">
        <v>483</v>
      </c>
      <c r="D78" s="89" t="s">
        <v>11</v>
      </c>
      <c r="E78" s="89" t="s">
        <v>12</v>
      </c>
      <c r="F78" s="92">
        <v>15.94</v>
      </c>
      <c r="G78" s="91" t="s">
        <v>418</v>
      </c>
      <c r="H78" s="91" t="s">
        <v>723</v>
      </c>
      <c r="I78" s="91" t="s">
        <v>732</v>
      </c>
    </row>
    <row r="79" spans="1:9" ht="60" x14ac:dyDescent="0.25">
      <c r="A79" s="89" t="s">
        <v>484</v>
      </c>
      <c r="B79" s="89" t="s">
        <v>591</v>
      </c>
      <c r="C79" s="91" t="s">
        <v>485</v>
      </c>
      <c r="D79" s="89" t="s">
        <v>11</v>
      </c>
      <c r="E79" s="89" t="s">
        <v>12</v>
      </c>
      <c r="F79" s="92">
        <v>20.65</v>
      </c>
      <c r="G79" s="91" t="s">
        <v>418</v>
      </c>
      <c r="H79" s="91" t="s">
        <v>722</v>
      </c>
      <c r="I79" s="91" t="s">
        <v>734</v>
      </c>
    </row>
    <row r="80" spans="1:9" ht="90" x14ac:dyDescent="0.25">
      <c r="A80" s="89" t="s">
        <v>74</v>
      </c>
      <c r="B80" s="89" t="s">
        <v>592</v>
      </c>
      <c r="C80" s="91" t="s">
        <v>487</v>
      </c>
      <c r="D80" s="89" t="s">
        <v>11</v>
      </c>
      <c r="E80" s="89" t="s">
        <v>12</v>
      </c>
      <c r="F80" s="92">
        <v>9.4</v>
      </c>
      <c r="G80" s="91" t="s">
        <v>418</v>
      </c>
      <c r="H80" s="91" t="s">
        <v>724</v>
      </c>
      <c r="I80" s="91" t="s">
        <v>731</v>
      </c>
    </row>
    <row r="81" spans="1:9" ht="60" x14ac:dyDescent="0.25">
      <c r="A81" s="89" t="s">
        <v>74</v>
      </c>
      <c r="B81" s="89" t="s">
        <v>593</v>
      </c>
      <c r="C81" s="91" t="s">
        <v>489</v>
      </c>
      <c r="D81" s="89" t="s">
        <v>11</v>
      </c>
      <c r="E81" s="89" t="s">
        <v>12</v>
      </c>
      <c r="F81" s="92">
        <v>7.08</v>
      </c>
      <c r="G81" s="91" t="s">
        <v>418</v>
      </c>
      <c r="H81" s="91" t="s">
        <v>721</v>
      </c>
      <c r="I81" s="91"/>
    </row>
    <row r="82" spans="1:9" ht="60" x14ac:dyDescent="0.25">
      <c r="A82" s="89" t="s">
        <v>66</v>
      </c>
      <c r="B82" s="89" t="s">
        <v>593</v>
      </c>
      <c r="C82" s="91" t="s">
        <v>490</v>
      </c>
      <c r="D82" s="89" t="s">
        <v>11</v>
      </c>
      <c r="E82" s="89" t="s">
        <v>12</v>
      </c>
      <c r="F82" s="92">
        <v>8.66</v>
      </c>
      <c r="G82" s="91" t="s">
        <v>418</v>
      </c>
      <c r="H82" s="91" t="s">
        <v>721</v>
      </c>
      <c r="I82" s="91"/>
    </row>
    <row r="83" spans="1:9" ht="60" x14ac:dyDescent="0.25">
      <c r="A83" s="89" t="s">
        <v>74</v>
      </c>
      <c r="B83" s="89" t="s">
        <v>594</v>
      </c>
      <c r="C83" s="91" t="s">
        <v>495</v>
      </c>
      <c r="D83" s="89" t="s">
        <v>11</v>
      </c>
      <c r="E83" s="89" t="s">
        <v>12</v>
      </c>
      <c r="F83" s="92">
        <v>28.29</v>
      </c>
      <c r="G83" s="91" t="s">
        <v>418</v>
      </c>
      <c r="H83" s="91"/>
      <c r="I83" s="91"/>
    </row>
    <row r="84" spans="1:9" ht="60" x14ac:dyDescent="0.25">
      <c r="A84" s="89" t="s">
        <v>68</v>
      </c>
      <c r="B84" s="89" t="s">
        <v>595</v>
      </c>
      <c r="C84" s="91" t="s">
        <v>498</v>
      </c>
      <c r="D84" s="89" t="s">
        <v>11</v>
      </c>
      <c r="E84" s="89" t="s">
        <v>12</v>
      </c>
      <c r="F84" s="92">
        <v>7.89</v>
      </c>
      <c r="G84" s="91" t="s">
        <v>418</v>
      </c>
      <c r="H84" s="91" t="s">
        <v>720</v>
      </c>
      <c r="I84" s="91"/>
    </row>
    <row r="85" spans="1:9" ht="75.75" thickBot="1" x14ac:dyDescent="0.3">
      <c r="A85" s="89" t="s">
        <v>55</v>
      </c>
      <c r="B85" s="89" t="s">
        <v>597</v>
      </c>
      <c r="C85" s="155" t="s">
        <v>505</v>
      </c>
      <c r="D85" s="89" t="s">
        <v>11</v>
      </c>
      <c r="E85" s="89" t="s">
        <v>12</v>
      </c>
      <c r="F85" s="97">
        <v>43.05</v>
      </c>
      <c r="G85" s="91" t="s">
        <v>500</v>
      </c>
      <c r="H85" s="91" t="s">
        <v>725</v>
      </c>
      <c r="I85" s="91"/>
    </row>
    <row r="86" spans="1:9" ht="15.75" thickBot="1" x14ac:dyDescent="0.3">
      <c r="C86" s="156" t="s">
        <v>648</v>
      </c>
      <c r="F86" s="141">
        <f>SUM(F2:F85)</f>
        <v>1896.3500000000006</v>
      </c>
    </row>
  </sheetData>
  <autoFilter ref="A1:I1" xr:uid="{F05AB12C-49B8-4BDB-8B73-ADBD1ABDA0B9}">
    <sortState xmlns:xlrd2="http://schemas.microsoft.com/office/spreadsheetml/2017/richdata2" ref="A2:I86">
      <sortCondition ref="B1"/>
    </sortState>
  </autoFilter>
  <hyperlinks>
    <hyperlink ref="I33" r:id="rId1" xr:uid="{B898BBEB-5323-46B7-B406-D68235A1AF8E}"/>
    <hyperlink ref="I51" r:id="rId2" xr:uid="{F36D7B6D-B0BD-49C5-B3AF-399F6ED6B9D0}"/>
    <hyperlink ref="I42" r:id="rId3" xr:uid="{6A3A6C48-0F26-45C8-8245-0DEEABB8052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0 f f 9 2 c 9 - b 6 e d - 4 7 8 6 - a e d 9 - 7 9 4 0 4 8 4 1 9 b 7 4 "   x m l n s = " h t t p : / / s c h e m a s . m i c r o s o f t . c o m / D a t a M a s h u p " > A A A A A F U E A A B Q S w M E F A A C A A g A r 7 B a W 9 k M / K G l A A A A 9 g A A A B I A H A B D b 2 5 m a W c v U G F j a 2 F n Z S 5 4 b W w g o h g A K K A U A A A A A A A A A A A A A A A A A A A A A A A A A A A A h Y 9 L D o I w G I S v Q r q n D z R K y E 9 Z u J X E h G j c N r V C I x R D i + V u L j y S V x C j q D u X M / N N M n O / 3 i A b m j q 4 q M 7 q 1 q S I Y Y o C Z W R 7 0 K Z M U e + O Y Y w y D h s h T 6 J U w Q g b m w x W p 6 h y 7 p w Q 4 r 3 H f o b b r i Q R p Y z s 8 3 U h K 9 W I U B v r h J E K f V q H / y 3 E Y f c a w y P M 5 g v M l j G m Q C Y T c m 2 + Q D T u f a Y / J q z 6 2 v W d 4 s q E 2 w L I J I G 8 P / A H U E s D B B Q A A g A I A K + w W 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v s F p b v O 5 a e E 4 B A A D n A g A A E w A c A E Z v c m 1 1 b G F z L 1 N l Y 3 R p b 2 4 x L m 0 g o h g A K K A U A A A A A A A A A A A A A A A A A A A A A A A A A A A A j Z F P a 4 N A E M X v g t 9 h s R c F E Q K l l 5 B D s K X 0 0 k I N 7 S E E 2 e g 0 W a K 7 M j t L E y T f v b u a 5 j 9 p v a z M v P 3 N m 3 0 a C h J K s q w / B 0 P f 8 z 2 9 5 A g l m / B 5 B Q M 2 Y h W Q 7 z H 7 Z c p g A b b y t C 6 g S l K D C J I + F a 7 m S q 3 C q J 2 + 8 h p G Q X 8 z m G 2 n q Z J k J b O 4 B 9 w F 6 Z L L h Y N v G g g s q Z M m E + R S f y m s U 1 W Z W r q m D v t p c d s G s G 5 A l o I M Q o 5 Q i E Z Y Z h A z s j p G s K Z t z E 5 V J S f 4 F b h / E j V c i k A X K B q 3 + E 3 Y f m R e C N r 8 U 6 r p y M J V L a + V O a w h T T 0 H 7 E Q G q 8 u L V Z 9 Q v g G O t v s i 6 e E + c Q / V t T 8 s V S E b l y W C 1 i z M g B N V w M Y I P D q B b a N 9 F s + o T G O z e F f f + p B F V w 3 P k v p 7 h r P R B u l u J e D F c s e z 9 K 4 a 5 t G J 7 S M j m U K 6 8 O G K 4 Z n J + G j E G 5 a A y a P N 0 L 2 o X F i g 7 w l 5 j T n 8 A V B L A Q I t A B Q A A g A I A K + w W l v Z D P y h p Q A A A P Y A A A A S A A A A A A A A A A A A A A A A A A A A A A B D b 2 5 m a W c v U G F j a 2 F n Z S 5 4 b W x Q S w E C L Q A U A A I A C A C v s F p b D 8 r p q 6 Q A A A D p A A A A E w A A A A A A A A A A A A A A A A D x A A A A W 0 N v b n R l b n R f V H l w Z X N d L n h t b F B L A Q I t A B Q A A g A I A K + w W l u 8 7 l p 4 T g E A A O c C A A A T A A A A A A A A A A A A A A A A A O I B A A B G b 3 J t d W x h c y 9 T Z W N 0 a W 9 u M S 5 t U E s F B g A A A A A D A A M A w g A A A H 0 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t A K A A A A A A A A r g o 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U X V l c n l J R C I g V m F s d W U 9 I n M 1 N z c y M 2 R i N y 0 y N D Q z L T Q y M D Q t Y j E 3 Y y 0 0 Y j Z h O W R l O D Z j Z T U 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R h Y m x l M V 8 y 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B Z G R l Z F R v R G F 0 Y U 1 v Z G V s I i B W Y W x 1 Z T 0 i b D A i I C 8 + P E V u d H J 5 I F R 5 c G U 9 I k Z p b G x D b 3 V u d C I g V m F s d W U 9 I m w x O C I g L z 4 8 R W 5 0 c n k g V H l w Z T 0 i R m l s b E V y c m 9 y Q 2 9 k Z S I g V m F s d W U 9 I n N V b m t u b 3 d u I i A v P j x F b n R y e S B U e X B l P S J G a W x s R X J y b 3 J D b 3 V u d C I g V m F s d W U 9 I m w w I i A v P j x F b n R y e S B U e X B l P S J G a W x s T G F z d F V w Z G F 0 Z W Q i I F Z h b H V l P S J k M j A y N S 0 x M C 0 y N 1 Q w N T o w N T o z M S 4 w O T Q y M z E w W i I g L z 4 8 R W 5 0 c n k g V H l w Z T 0 i R m l s b E N v b H V t b l R 5 c G V z I i B W Y W x 1 Z T 0 i c 0 J n T T 0 i I C 8 + P E V u d H J 5 I F R 5 c G U 9 I k Z p b G x D b 2 x 1 b W 5 O Y W 1 l c y I g V m F s d W U 9 I n N b J n F 1 b 3 Q 7 V m V u Z G 9 y I E F k Z H J l c 3 M g K F N l Y X R 0 b G U g Q X J l Y S k m c X V v d D s s J n F 1 b 3 Q 7 Q 2 9 1 b n Q m c X V v d D t d I i A v P j x F b n R y e S B U e X B l P S J G a W x s U 3 R h d H V z I i B W Y W x 1 Z T 0 i c 0 N v b X B s Z X R l I i A v P j x F b n R y e S B U e X B l P S J S Z W x h d G l v b n N o a X B J b m Z v Q 2 9 u d G F p b m V y I i B W Y W x 1 Z T 0 i c 3 s m c X V v d D t j b 2 x 1 b W 5 D b 3 V u d C Z x d W 9 0 O z o y L C Z x d W 9 0 O 2 t l e U N v b H V t b k 5 h b W V z J n F 1 b 3 Q 7 O l s m c X V v d D t W Z W 5 k b 3 I g Q W R k c m V z c y A o U 2 V h d H R s Z S B B c m V h K S Z x d W 9 0 O 1 0 s J n F 1 b 3 Q 7 c X V l c n l S Z W x h d G l v b n N o a X B z J n F 1 b 3 Q 7 O l t d L C Z x d W 9 0 O 2 N v b H V t b k l k Z W 5 0 a X R p Z X M m c X V v d D s 6 W y Z x d W 9 0 O 1 N l Y 3 R p b 2 4 x L 1 R h Y m x l M S 9 H c m 9 1 c G V k I F J v d 3 M u e 1 Z l b m R v c i B B Z G R y Z X N z I C h T Z W F 0 d G x l I E F y Z W E p L D B 9 J n F 1 b 3 Q 7 L C Z x d W 9 0 O 1 N l Y 3 R p b 2 4 x L 1 R h Y m x l M S 9 H c m 9 1 c G V k I F J v d 3 M u e 0 N v d W 5 0 L D F 9 J n F 1 b 3 Q 7 X S w m c X V v d D t D b 2 x 1 b W 5 D b 3 V u d C Z x d W 9 0 O z o y L C Z x d W 9 0 O 0 t l e U N v b H V t b k 5 h b W V z J n F 1 b 3 Q 7 O l s m c X V v d D t W Z W 5 k b 3 I g Q W R k c m V z c y A o U 2 V h d H R s Z S B B c m V h K S Z x d W 9 0 O 1 0 s J n F 1 b 3 Q 7 Q 2 9 s d W 1 u S W R l b n R p d G l l c y Z x d W 9 0 O z p b J n F 1 b 3 Q 7 U 2 V j d G l v b j E v V G F i b G U x L 0 d y b 3 V w Z W Q g U m 9 3 c y 5 7 V m V u Z G 9 y I E F k Z H J l c 3 M g K F N l Y X R 0 b G U g Q X J l Y S k s M H 0 m c X V v d D s s J n F 1 b 3 Q 7 U 2 V j d G l v b j E v V G F i b G U x L 0 d y b 3 V w Z W Q g U m 9 3 c y 5 7 Q 2 9 1 b n Q s M X 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R 3 J v d X B l Z C U y M F J v d 3 M 8 L 0 l 0 Z W 1 Q Y X R o P j w v S X R l b U x v Y 2 F 0 a W 9 u P j x T d G F i b G V F b n R y a W V z I C 8 + P C 9 J d G V t P j x J d G V t P j x J d G V t T G 9 j Y X R p b 2 4 + P E l 0 Z W 1 U e X B l P k Z v c m 1 1 b G E 8 L 0 l 0 Z W 1 U e X B l P j x J d G V t U G F 0 a D 5 T Z W N 0 a W 9 u M S 9 U Y W J s Z T E v U 2 9 y d G V k J T I w U m 9 3 c z w v S X R l b V B h d G g + P C 9 J d G V t T G 9 j Y X R p b 2 4 + P F N 0 Y W J s Z U V u d H J p Z X M g L z 4 8 L 0 l 0 Z W 0 + P C 9 J d G V t c z 4 8 L 0 x v Y 2 F s U G F j a 2 F n Z U 1 l d G F k Y X R h R m l s Z T 4 W A A A A U E s F B g A A A A A A A A A A A A A A A A A A A A A A A C Y B A A A B A A A A 0 I y d 3 w E V 0 R G M e g D A T 8 K X 6 w E A A A C I o r p O F 7 4 2 T I x q R b I j i c g s A A A A A A I A A A A A A B B m A A A A A Q A A I A A A A O S s b 0 7 3 e H y O h C v 5 A i 5 s N 3 M 4 i 1 J o J E J v x N u s a L d W m 5 N Y A A A A A A 6 A A A A A A g A A I A A A A C H F v S E D w y j y b j B Z q U o V O k q u k f g J H s E j c p L V F J j P 0 + q 3 U A A A A E M f 5 w H c i C G z x 7 n W 1 b U i N L e h N 0 9 a F j N L b o p g O f H s 8 h e s T 6 Q i k W X s T Q o h z n S n g 6 u m g n Z s P E L G t 9 r N z C z 2 k B O J u 1 N O n O U k C o b D 4 v k m f J G R 9 u Z E Q A A A A N g s g k 9 w i b 9 b c p h Z a d q f C C 1 5 p 5 Y z + V v K M m Z t U 7 v C 7 Z V u Y C e + H n C y b S r D 9 7 + 7 8 a / h c r p M 9 O r D Q 9 L X N S 7 t P 1 + 0 v M k = < / D a t a M a s h u p > 
</file>

<file path=customXml/itemProps1.xml><?xml version="1.0" encoding="utf-8"?>
<ds:datastoreItem xmlns:ds="http://schemas.openxmlformats.org/officeDocument/2006/customXml" ds:itemID="{C24CCD12-9FD0-4570-80AC-158C9F044FA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Annotated Transactions</vt:lpstr>
      <vt:lpstr>SECTION 3.2 Parking</vt:lpstr>
      <vt:lpstr>SECTION 3.3 Address Analysis</vt:lpstr>
      <vt:lpstr>SECTION 3.3a Gas</vt:lpstr>
      <vt:lpstr>SECTION 3.4 Cell Phone</vt:lpstr>
      <vt:lpstr>SECTION 3.5 Printer Supplies</vt:lpstr>
      <vt:lpstr>SECTION 3.6 Election Party</vt:lpstr>
      <vt:lpstr>SECTION 3.8 Gift Cards</vt:lpstr>
      <vt:lpstr>SECTION 3.8 Meeting Expenses</vt:lpstr>
      <vt:lpstr>Raw Data (All Expenditures)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dc:creator>
  <cp:lastModifiedBy>Blacksmith, Tabatha (PDC)</cp:lastModifiedBy>
  <dcterms:created xsi:type="dcterms:W3CDTF">2025-10-24T19:17:08Z</dcterms:created>
  <dcterms:modified xsi:type="dcterms:W3CDTF">2025-11-06T17:23:06Z</dcterms:modified>
</cp:coreProperties>
</file>